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lserw12\home\kristap\Documents\"/>
    </mc:Choice>
  </mc:AlternateContent>
  <xr:revisionPtr revIDLastSave="0" documentId="13_ncr:1_{3857E6B5-5C0E-4260-8D69-73934862AA30}" xr6:coauthVersionLast="46" xr6:coauthVersionMax="46" xr10:uidLastSave="{00000000-0000-0000-0000-000000000000}"/>
  <bookViews>
    <workbookView xWindow="-120" yWindow="-120" windowWidth="20730" windowHeight="11160" activeTab="3" xr2:uid="{CFA05348-7A05-47E6-9466-C2A80D8C21FA}"/>
  </bookViews>
  <sheets>
    <sheet name="Paikallinen-Sosiaalinen" sheetId="1" r:id="rId1"/>
    <sheet name="Paikallinen-Ekologinen" sheetId="2" r:id="rId2"/>
    <sheet name="Globaali-Ekologinen" sheetId="3" r:id="rId3"/>
    <sheet name="Globaali-Sosiaaline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G16" i="3"/>
  <c r="I16" i="3" s="1"/>
  <c r="G15" i="3"/>
  <c r="I15" i="3" s="1"/>
  <c r="G14" i="3"/>
  <c r="G13" i="3"/>
  <c r="I13" i="3" s="1"/>
  <c r="G12" i="3"/>
  <c r="G10" i="3"/>
  <c r="G9" i="3"/>
  <c r="I9" i="3" s="1"/>
  <c r="G8" i="3"/>
  <c r="I8" i="3" s="1"/>
  <c r="G7" i="3"/>
  <c r="I14" i="3"/>
  <c r="I12" i="3"/>
  <c r="H16" i="3"/>
  <c r="H15" i="3"/>
  <c r="H14" i="3"/>
  <c r="H13" i="3"/>
  <c r="H12" i="3"/>
  <c r="H11" i="3"/>
  <c r="H10" i="3"/>
  <c r="H9" i="3"/>
  <c r="H8" i="3"/>
  <c r="F5" i="1"/>
  <c r="S5" i="1"/>
  <c r="R5" i="1"/>
  <c r="Q5" i="1"/>
  <c r="P5" i="1"/>
  <c r="O5" i="1"/>
  <c r="N5" i="1"/>
  <c r="M5" i="1"/>
  <c r="L5" i="1"/>
  <c r="K5" i="1"/>
  <c r="J5" i="1"/>
  <c r="I5" i="1"/>
  <c r="H5" i="1"/>
  <c r="G5" i="1"/>
  <c r="E5" i="1"/>
  <c r="D5" i="1"/>
  <c r="I7" i="3" l="1"/>
</calcChain>
</file>

<file path=xl/sharedStrings.xml><?xml version="1.0" encoding="utf-8"?>
<sst xmlns="http://schemas.openxmlformats.org/spreadsheetml/2006/main" count="604" uniqueCount="265">
  <si>
    <t>x</t>
  </si>
  <si>
    <t>Hyvinvoiva</t>
  </si>
  <si>
    <t>Mahdollistava</t>
  </si>
  <si>
    <t>Voimaannuttava</t>
  </si>
  <si>
    <t>Terveys</t>
  </si>
  <si>
    <t>Asuminen</t>
  </si>
  <si>
    <t>Ruoka</t>
  </si>
  <si>
    <t>Vesi</t>
  </si>
  <si>
    <t>Yhteisöllisyys</t>
  </si>
  <si>
    <t>Kulttuuri</t>
  </si>
  <si>
    <t>Liikkuvuus</t>
  </si>
  <si>
    <t>Koulutus</t>
  </si>
  <si>
    <t>Energia</t>
  </si>
  <si>
    <t>Tulot</t>
  </si>
  <si>
    <t>Työ</t>
  </si>
  <si>
    <t>Strategia/ tavoitteet</t>
  </si>
  <si>
    <t>Tavoite vuosi</t>
  </si>
  <si>
    <t>Lisäämme yhteistyötä kolmannen sektorin kanssa hyvinvoinnin ja terveyden edistämiseksi.</t>
  </si>
  <si>
    <t>Lisäämme matalan kynnyksen palveluja lasten, nuorten ja perheiden kasvu -ja elinympäristöihin.</t>
  </si>
  <si>
    <t>Pyrimme turvaamaan terveyspalveluiden säilymisen lähipalveluina myös maakuntauudistuksen jälkeen.</t>
  </si>
  <si>
    <t>Henkilöstön hyvinvoinnin edistäminen</t>
  </si>
  <si>
    <t>Painotamme hyvinvointia edistävässä työssä ennaltaehkäiseviä toimintamalleja ja matalan kynnyksen palveluita, joita on tarjolla kaikenikäisille kuntalaisille.</t>
  </si>
  <si>
    <t>Perheet ja itsenäisesti asuvat asukkaat kuuluvat paikalliseen yhteisöön, jossa kaiken ikäisillä on mahdollisuus käyttää hyviä palveluita.</t>
  </si>
  <si>
    <t xml:space="preserve">Vähennämme liikenteen päästöjä edistämällä joukkoliikennettä, kevyttä liikennettä ja vähäpäästöisiä energiamuotoja. </t>
  </si>
  <si>
    <t xml:space="preserve">Lisäämme ja kehitämme sähköisiä palveluita ja otamme käyttöön uusia palvelukanavia kaupunkilaisten käyttöön. </t>
  </si>
  <si>
    <t xml:space="preserve">Kuntalaiset osallistuvat palvelujen suunnitteluun ja kehittämiseen. </t>
  </si>
  <si>
    <t xml:space="preserve">Palveluverkkoa tehostetaan keskittämällä massapalveluita ja hajauttamalla kyläidentiteettejä tukevia palveluita.                                                     </t>
  </si>
  <si>
    <t>Vahvistamme kuntalaisten osaamista digitaalisissa palveluissa</t>
  </si>
  <si>
    <t xml:space="preserve">Edistämme ihmisten hyvinvointia luonnon ja kulttuurin avulla, hyödynnämme kulttuuriperinnettä matkailussa.        </t>
  </si>
  <si>
    <t xml:space="preserve">Kestävän ja vähä hiilisen yhdyskuntarakenteen ja liikennejärjestelmän edistäminen. </t>
  </si>
  <si>
    <t xml:space="preserve">Kehitämme yhteistoiminta-alueella kotiin vietäviä palveluja.                                                                          </t>
  </si>
  <si>
    <t>Kasvatamme asemanseutuja ja keskitämme kaavoitusta lähijuna-asemien sekä joukkoliikennereittien varteen.</t>
  </si>
  <si>
    <t>Tarjoamme turvalliset, terveelliset ja laadukkaat oppimisympäristöt</t>
  </si>
  <si>
    <t>Kehitämme vaikuttavia työllisyyspalveluita työllisyyden alueellisissa kuntakokeiluissa.</t>
  </si>
  <si>
    <t>Oppilaitokset tekevät yhteistyötä keskenään ja elinkeinoelämän kanssa</t>
  </si>
  <si>
    <t xml:space="preserve">Panostamme syrjäytymisen ja eriarvoistumisen ehkäisyyn sekä ennaltaehkäiseviin palveluihin kaikenikäisille. </t>
  </si>
  <si>
    <t>Vilkas järjestö- ja vapaaehtoistoiminta luo hyvinvointia kaikkiin väestöryhmiin.</t>
  </si>
  <si>
    <t>Huomioimme eri ikäryhmien tarpeet palvelutuotannossa</t>
  </si>
  <si>
    <t>Huolehdimme siitä, että tie-, vesi- ja jätevesiverkostomme ja kiinteistömme pidetään kunnossa</t>
  </si>
  <si>
    <t>Kevyen liikenteen kehittämisen tarpeet huomioidaan</t>
  </si>
  <si>
    <t xml:space="preserve">Luomme uudenlaista yhteisöllisyyttä ja hyvinvointia saattamalla toimijoita yhteen. </t>
  </si>
  <si>
    <t>Monipuolinen kansalaisopiston ja musiikkiopiston toiminta sekä aktiiviset kulttuuripalvelut.</t>
  </si>
  <si>
    <t xml:space="preserve">Yhdessä maankäytön kanssa luomme edellytykset elinkeinorakenteen monipuolistumiselle ja työllisyyden kasvulle.       </t>
  </si>
  <si>
    <t xml:space="preserve">Tiivistämme elinvoima- ja työllisyyspalveluiden yhteistyötä </t>
  </si>
  <si>
    <t xml:space="preserve">Kehitämme monipuolisesti työllisyydenhoitoa: pitkäaikais- ja nuorisotyöttömyys. </t>
  </si>
  <si>
    <t xml:space="preserve">Terveelliset, turvalliset ja ajantasaiset puitteet sekä laadukas varhaiskasvatus, perusopetus ja vetovoimainen toisen asteen koulutus edistävät oppimista.     </t>
  </si>
  <si>
    <t>Teemme yhteistyötä Tampereen ammattikorkeakoulun ja yritysten kanssa edistääksemme alueellista ammattikorkeakoulutusta ja tuotekehitystoimintaa</t>
  </si>
  <si>
    <t>Ehkäisemme lasten ja nuorten eriarvoistumista ja puutumme kiusaamiseen välittömästi</t>
  </si>
  <si>
    <t>Tarjotaan edellytyksen uusiutua ja kouluttautua kasvuun</t>
  </si>
  <si>
    <t>Maa</t>
  </si>
  <si>
    <t>Ilma</t>
  </si>
  <si>
    <t>Ulottuvuus</t>
  </si>
  <si>
    <t>Ekosysteemi palvelu</t>
  </si>
  <si>
    <t>Miten luonto tekee sen</t>
  </si>
  <si>
    <t>Toimiakseen kuin luonto, Pirkaanmaan tulee..</t>
  </si>
  <si>
    <t>Lähde</t>
  </si>
  <si>
    <t>Biodiversiteetin tukeminen</t>
  </si>
  <si>
    <t>Hiilen sidonta</t>
  </si>
  <si>
    <t>Energian tuotto</t>
  </si>
  <si>
    <t>Turvataan vesistöjen hyvä tila ja pohjavesivarojen hyödyntäminen.</t>
  </si>
  <si>
    <t>Paikallinen-Ekologinen linssi</t>
  </si>
  <si>
    <t>Huolehditaan ikäihmisistä</t>
  </si>
  <si>
    <t>Vaalimme ympäristöämme: harjut, järvet ja lintuvedet ovat vahvuuksiamme.</t>
  </si>
  <si>
    <t xml:space="preserve">Fotosynteesin avulla kasvit muuttavat auringonvalon energiaksi. </t>
  </si>
  <si>
    <t>Vähennetään 80 % kasvihuonekaasupäästöjä vuoden 2007 tasosta vuoteen 2030 mennessä.</t>
  </si>
  <si>
    <t xml:space="preserve">Puiden lehdet imevät itseensä saasteita ilmasta ja käyttävät entsyymejä niiden tuhoamiseen. </t>
  </si>
  <si>
    <t>Vuonna 2020 Tampereen kaupungin energian tuotosta uusiutuvaa oli n. 50%</t>
  </si>
  <si>
    <t>Rauha &amp; oikeus</t>
  </si>
  <si>
    <t>Lämpötilan säätely</t>
  </si>
  <si>
    <t>Ilmanlaadun säätely</t>
  </si>
  <si>
    <t>Ravinteiden kierto</t>
  </si>
  <si>
    <t xml:space="preserve">Kosteikot poistavat ravinteita vedestä bakteerien avulla. </t>
  </si>
  <si>
    <t>Veden kierto</t>
  </si>
  <si>
    <t xml:space="preserve">Pirkanmaa voisi vaikuttaa ilmaston lämpenemiseen hyödyntämällä viherrakentamista. </t>
  </si>
  <si>
    <t>Jalanjälki</t>
  </si>
  <si>
    <t>Raja</t>
  </si>
  <si>
    <t>Skaalaus</t>
  </si>
  <si>
    <t>Ilmastonmuutos</t>
  </si>
  <si>
    <t>Ilmansaasteet</t>
  </si>
  <si>
    <t>Jätteiden tuotto</t>
  </si>
  <si>
    <t>Materiaali jalanjälki</t>
  </si>
  <si>
    <t>Mittari</t>
  </si>
  <si>
    <t>Indikaattori</t>
  </si>
  <si>
    <t>Nimi</t>
  </si>
  <si>
    <t>Vuosi</t>
  </si>
  <si>
    <t>Yksikkö</t>
  </si>
  <si>
    <t>Arvo</t>
  </si>
  <si>
    <t>Maakunnan jalanjälki</t>
  </si>
  <si>
    <t>Maakunnan raja</t>
  </si>
  <si>
    <t>Maakunnan ylitys</t>
  </si>
  <si>
    <t>Maakunta arvio</t>
  </si>
  <si>
    <t>Globaali-ekologinen linssi</t>
  </si>
  <si>
    <t>Maailma</t>
  </si>
  <si>
    <t>Globaali</t>
  </si>
  <si>
    <t>Väkiluku</t>
  </si>
  <si>
    <t>Valtio</t>
  </si>
  <si>
    <t>Maakunta</t>
  </si>
  <si>
    <t>Kokonais väkiluku</t>
  </si>
  <si>
    <t>Ihmistä</t>
  </si>
  <si>
    <t>Euroa</t>
  </si>
  <si>
    <t>Asuntokuntaa</t>
  </si>
  <si>
    <t>Kokonais asuntokuntien määrä</t>
  </si>
  <si>
    <t>Asuntokuntien tulot</t>
  </si>
  <si>
    <t>Asuntokuntien koko</t>
  </si>
  <si>
    <t>Keskimääräinen talouskohtainen käytettävissä oleva tulo</t>
  </si>
  <si>
    <t>Suomi</t>
  </si>
  <si>
    <t>Pirkanmaa</t>
  </si>
  <si>
    <t>Ekologinen jalanjälki (Viljelysmaa)</t>
  </si>
  <si>
    <t>Ekologinen jalanjälki (Metsä tuotteet)</t>
  </si>
  <si>
    <t>Ekologinen jalanjälki (Laidunmaa)</t>
  </si>
  <si>
    <t>Ekologinen jalanjälki (Kalastusmaat)</t>
  </si>
  <si>
    <t>Biokapasiteetti (Viljelysmaa)</t>
  </si>
  <si>
    <t>Biokapasiteetti (Metsä tuotteet)</t>
  </si>
  <si>
    <t>Biokapasiteetti (Kalastusmaat)</t>
  </si>
  <si>
    <t>Biokapasiteetti (Laidunmaa)</t>
  </si>
  <si>
    <t>globaalihehtaari (gha)</t>
  </si>
  <si>
    <t>Kasvihuonekaasut</t>
  </si>
  <si>
    <t>tonnia</t>
  </si>
  <si>
    <t>Sinisenveden käyttö</t>
  </si>
  <si>
    <t>Materiaali jalanjäki</t>
  </si>
  <si>
    <t>Tonnia</t>
  </si>
  <si>
    <t>PM2.5 päästöt</t>
  </si>
  <si>
    <t>m3</t>
  </si>
  <si>
    <t>Makean veden väheneminen</t>
  </si>
  <si>
    <t>Makean veden väheminen</t>
  </si>
  <si>
    <t>Liiallinen maankäyttö</t>
  </si>
  <si>
    <t>Typpi- ja fosforikuormitus</t>
  </si>
  <si>
    <t>Vesistöjen typpikuormitus</t>
  </si>
  <si>
    <t>Kokonais (yhdyskunta) jätteiden kierrätys</t>
  </si>
  <si>
    <t>prosenttia</t>
  </si>
  <si>
    <t>Sektori</t>
  </si>
  <si>
    <t>Tuote</t>
  </si>
  <si>
    <t>Sijainti</t>
  </si>
  <si>
    <t>Vaikutus</t>
  </si>
  <si>
    <t>Vaikutusluokka</t>
  </si>
  <si>
    <t>Elektroniikka</t>
  </si>
  <si>
    <t>Teksitiilit</t>
  </si>
  <si>
    <t>Vaatteet</t>
  </si>
  <si>
    <t>Puhelimet</t>
  </si>
  <si>
    <t>Mittakaava</t>
  </si>
  <si>
    <t>Kahvi</t>
  </si>
  <si>
    <t>Työntekijä</t>
  </si>
  <si>
    <t>Köyhyys tai palkkaus</t>
  </si>
  <si>
    <t>Terveys ja turvallisuus</t>
  </si>
  <si>
    <t>Oikeudet organisoida tai puhua ääneen</t>
  </si>
  <si>
    <t>Työvoima ja sopimus oikeudet</t>
  </si>
  <si>
    <t>Yhteisö</t>
  </si>
  <si>
    <t>Sitaatit</t>
  </si>
  <si>
    <t>Naiset ja lapset</t>
  </si>
  <si>
    <t>Omistus oikeudet</t>
  </si>
  <si>
    <t>Terveys vaikutukset</t>
  </si>
  <si>
    <t>Pelottelu tai väkivalta</t>
  </si>
  <si>
    <t>Syrjäytetyt yhteisöt</t>
  </si>
  <si>
    <t>Sitaatti</t>
  </si>
  <si>
    <t>Suomalaiset juovat eniten kahvia keskimäärin henkilöä kohti maailmassa, noin 12kg vuodessa. Noin 85% Suomeen tuodusta kahvista tulee Etelä-Amerikasta.</t>
  </si>
  <si>
    <t>Globaali/ Etelä- Amerikka</t>
  </si>
  <si>
    <t>Kambodza</t>
  </si>
  <si>
    <t>Yhteys</t>
  </si>
  <si>
    <t>Kulttuuri vaikutukset</t>
  </si>
  <si>
    <t xml:space="preserve">Metsät haihduttavat vettä, joka viilentää ilmaa. </t>
  </si>
  <si>
    <t>Nälkä ja ruokaturvattomuus</t>
  </si>
  <si>
    <t>Asuminen ja omistusoikeudet</t>
  </si>
  <si>
    <t xml:space="preserve">Tampere on osana Urban Nature Labs- hanketta, jossa luodaan esimerkiksi esimerkiksi elinympäristöjä kasveille ja eläimille. </t>
  </si>
  <si>
    <t>Tampereella on rakennettu ja rakennetaan viherkattoja, jotka myös puhdistavat ilmaa epäpuhtauksista.</t>
  </si>
  <si>
    <t>Kongo ja Ruanda</t>
  </si>
  <si>
    <t>"Haluaisin vain kertoa, että työmme on niin pölyistä ja hikistä, että toisinaan kuumuudesta johtuen hengittäminen sattuu. Haluan kertoa, että minulla ei ole aina aikaa mennä vessaan. Ja että työsopimus solmitaan vain kolmeksi kuukaudeksi, joten jos yritän olla ovela, minulle voidaan antaa potkut. Potkut voi saada myös venyneen sairastumisen tai perhejuhlan takia. Teen usein töitä pyhäpäivinä. Potkujen antaminen on helppoa, koska tehtaassani ei ole liiton edustusta."</t>
  </si>
  <si>
    <t>Kongo tuottaa yli 50% koboltista, jota yleisemmin käytetään mm. litium-ioni pattereissa, jota käytetään myös Suomeen tulevissa puhelimissa.  https://www.maketecheasier.com/where-does-phone-come-from/</t>
  </si>
  <si>
    <t>Vaikutusryhmä</t>
  </si>
  <si>
    <t>Saavutettavuus</t>
  </si>
  <si>
    <t>Taulukko 1. Yhteenveto sosiaalisista tavoitteista paikallisessa-sosiaalisessa ulottuvuudessa</t>
  </si>
  <si>
    <t xml:space="preserve">Yhteenveto tavoitteista </t>
  </si>
  <si>
    <t>Yhtenäinen</t>
  </si>
  <si>
    <t xml:space="preserve">Tampereen Vuoreksessa toteutettu luontoperäinen hulevesijärjestelmä puhdistaa vedessä olevia ravinteita. </t>
  </si>
  <si>
    <t>Pirkanmaalle on tulossa ensimmäinen maakunnallinen biodiversiteettiohjelma vuonna 2021.</t>
  </si>
  <si>
    <t>Tampereen alueella vuoden keskilämpötilan arvioidaan nousevan 4 astetta.</t>
  </si>
  <si>
    <t>Pirkanmaalla käytetään aurinkokennoja uusiutuvan energian tuotantoon.</t>
  </si>
  <si>
    <t>Kylien asukkaiden hyvinvoinnin ja terveyden edistämisen ohjausta toteutetaan siten, että kunkin asukasryhmän valtakunnalliset hyvinvointi- ja terveystavoitteet täytetään erinomaisesti.</t>
  </si>
  <si>
    <t xml:space="preserve">Huolehdimme lasten ja nuorten hyvinvoinnista ja tarvittaessa myös erityisestä tuesta.  </t>
  </si>
  <si>
    <t xml:space="preserve">Hyvinvointi- ja terveyserojen kaventaminen                </t>
  </si>
  <si>
    <t>Huolehdimme kuntalaista tarjoamalla vastuullisesti sosiaali- ja terveyspalveluja lähellä</t>
  </si>
  <si>
    <t xml:space="preserve">Kehitämme joukkoliikennettä ja liikennejärjestelmää sekä edistämme raitiotien toteutumista. </t>
  </si>
  <si>
    <t xml:space="preserve">Huolehdimme osallisuudesta ja yhteisöllisyydestä, ne ovat jokaisen tehtäviä.  </t>
  </si>
  <si>
    <t>Vuoteen 2025 mennessä suurin osa kuntalaisista hyödyntää sähköisiä palveluita, jotka ovat saavutettavissa ajasta ja paikasta riippumatta useissa eri kanavissa</t>
  </si>
  <si>
    <t>Edistämme esteettömyyttä palveluissa, suunnitellussa ja rakentamisessa.</t>
  </si>
  <si>
    <t>Kansainvälisen tason kulttuuri- ja tapahtumatarjonta</t>
  </si>
  <si>
    <t xml:space="preserve">Osaavan työvoiman houkuttelu ja juurruttaminen. </t>
  </si>
  <si>
    <t xml:space="preserve">Tuemme hyvinvointia ja työllisyyttä  </t>
  </si>
  <si>
    <t xml:space="preserve">Panostamme työllisyyteen kaupunkiseudun yhteisin tavoin ja omin työllisyystoimenpitein.        </t>
  </si>
  <si>
    <t>Asuinympäristön viihtyisyyden ja elinympäristön turvallisuuden edistäminen.</t>
  </si>
  <si>
    <t xml:space="preserve">Keiturin Soten yhteistoiminta-alueella kehitetään liikkuvia terveyspalveluja sekä perustetaan yhteistoimintapiste, jolla parannetaan asukkaiden mahdollisuuksia saada palveluja yhdeltä luukulta.                                                                  </t>
  </si>
  <si>
    <t xml:space="preserve">Edistämme saavutettavuutta kehittämällä joukkoliikennettä (sisäiset yhteydet, raide-, linja-auto- ja lentoliikenne).              </t>
  </si>
  <si>
    <t>Osallisuus</t>
  </si>
  <si>
    <t>Tasa-arvo</t>
  </si>
  <si>
    <t>Nykytila</t>
  </si>
  <si>
    <r>
      <rPr>
        <sz val="7"/>
        <color rgb="FF000000"/>
        <rFont val="Calibri"/>
        <family val="2"/>
        <scheme val="minor"/>
      </rPr>
      <t xml:space="preserve"> </t>
    </r>
    <r>
      <rPr>
        <sz val="11"/>
        <color rgb="FF000000"/>
        <rFont val="Calibri"/>
        <family val="2"/>
        <scheme val="minor"/>
      </rPr>
      <t xml:space="preserve">Profiloidumme monipuolisesti 2. asteen jatko-opintojen ja työelämäyhteyksien kaupunkina. </t>
    </r>
  </si>
  <si>
    <t>Sosiaalinen pääoma</t>
  </si>
  <si>
    <t>Tavoite</t>
  </si>
  <si>
    <t>Pirkanmaalla lantafosforin määrä suhteutettuna lannoitustarpeeseen on suurimmaksi osaksi alijäämäistä.</t>
  </si>
  <si>
    <t xml:space="preserve">Metsät luovat mikroilmaston ja antavat suojaa missä kasvit ja eläimet voivat kasvaa. </t>
  </si>
  <si>
    <t xml:space="preserve">Tampereen ilmanlaatu on parantunut vuodesta 2015. </t>
  </si>
  <si>
    <t xml:space="preserve">Kambodzassa valmistavien brändien vaatemerkkejä tuodaan myös Suomeen. </t>
  </si>
  <si>
    <t>Globaali-sosiaalinen linssi</t>
  </si>
  <si>
    <t>Taulukko 6. kuvaa Suomeen tuotavien ruoan, vaatteiden, elektoroniikka tuotteiden ja niiden toimitusketjujen välistä yhteyttä.</t>
  </si>
  <si>
    <t xml:space="preserve">Taulukko 4. Pirkanmaan jalanjälki, rajat, ylitys ja laskukaava										</t>
  </si>
  <si>
    <t xml:space="preserve">Taulukko 5. Datan lähteet, joita käytetty jalanjälkien ja rajojen laskemisessa Pirkanmaan alueelle (käytetty taulukon 4 arvoja laskiessa). </t>
  </si>
  <si>
    <t>Taulukko 2. Lista sosiaalisista tavoitteista jotka on indefioitu Pirkanmaan kuntastrategioista  (tavoitteet, jotka valittu Pirkanmaan nykytila-analyysiin merkitty vihreällä)</t>
  </si>
  <si>
    <t>Tavoitteiden määrä liittyen jokaiseen sosiaaliseen-paikalliseen ulottuvuuteen</t>
  </si>
  <si>
    <t>Lähteet</t>
  </si>
  <si>
    <t>Ask Nature, 2020. Saatavissa: https://asknature.org/strategy/leaves-remove-pollution/  
Carsten A, 2021.  Saatavissa:
https://asknature.org/strategy/canopies-enhance-plant-diversity/   Tampereen kaupunki, 2021. Saatavissa:
https://app.powerbi.com/view?r=eyJrIjoiOTViM2I4ZWQtZDc5Mi00YTM0LWE1OTMtOWQ0Y2Y4Njk5NWMyIi
widCI6ImRkZTVkYzEyLWJkM2MtNGMwNi04NWNjLTM0MzYxZWZlOWFkNCIsImMiOjh9</t>
  </si>
  <si>
    <t xml:space="preserve">Hiilineutraali Pirkanmaan, 2021.  Saatavissa: https://hiilineutraalipirkanmaa.fi/ilmastonmuutos-pirkanmaa/  
Fanning A, Krestyaninova O, Raworth K, Dwyer J, Hagerman Miller O, ja Erikkson F, 2020.  Saatavissa: https://doughnuteconomics.org/Creating-CityPortraits-Methodology.pdf
</t>
  </si>
  <si>
    <t>Wang L, 2017.  Saatavissa: https://asknature.org/strategy/deciduous-trees-allow-higher-seasonal-water-yields/  
Tampereen kaupunki, 2019 Saatavissa: https://www.tampere.fi/tampereenkaupunki/ajankohtaista/blogit/ou8yxydXv.html 
 Appelqvist S, Lindholm A, Nenonen N, Nurmi H, Sallasmaa O, Vänskä M, 2015. 
Saatavissa: https://maakuntakaava2040.pirkanmaa.fi/sites/default/files/NETTIIN_POSKI_kansineen.pdf</t>
  </si>
  <si>
    <t>Hazra A, 2021.  Saatavissa: https://asknature.org/strategy/boreal-forested-peatland-captures-and-stores-carbon-dioxide/  
Hyttinen L, Frey L, Mäkinen M, Piesanen A, 2020.  s. 66–81 Saatavissa: https://pirkanmaa.mediafiles.fi/catalog/Pirkanmaa/r/1830/viewmode=infoview
Pirkanmaan liitto 2021. Saatavissa: https://www.pirkanmaa.fi/maakunnan-kehittaminen-ja-suunnittelu/ymparisto-ja-ilmasto/</t>
  </si>
  <si>
    <t>Ask Nature, 2017. Saatavissa: https://asknature.org/strategy/interacting-organisms-remove-nutrients/ 
Särkilahti M, 2020. Saatavissa: https://vuores.fi/ajankohtaista/uutiset/1039-luontokohteet-lisaeaevaet-vuoreksenvetovoimaisuutta 
Marttinen S, Venelampi O, Iho A, Koikkalainen K, Lehtonen E, Luostarinen S, Rasa K, Sarvi M, Tampio E, Turtola E, Ylivainio K, Grönroos J, Kauppila J, Koskiaho J, Valve H, Laine-Ylijoki J, Lantto R, Oasmaa A, Castell, Rudenhausen M, 2017.Saatavissa: https://jukuri.luke.fi/bitstream/handle/10024/540214/lukeluobio_45_2017.pdf?sequence=12&amp;isAllowed=y</t>
  </si>
  <si>
    <t>Carsten A, 2021. Saatavissa:
https://asknature.org/strategy/canopies-enhance-plant-diversity/   
Tampereen kaupunki, 2021. Saatavissa:
https://app.powerbi.com/view?r=eyJrIjoiOTViM2I4ZWQtZDc5Mi00YTM0LWE1OTMtOWQ0Y2Y4Njk5NWMyIi
widCI6ImRkZTVkYzEyLWJkM2MtNGMwNi04NWNjLTM0MzYxZWZlOWFkNCIsImMiOjh9   
Pirkanmaan liitto. 2021. Saatavissa:
https://www.pirkanmaa.fi/maakunnan-kehittaminen-ja-suunnittelu/ymparisto-ja-ilmasto/kestava-energia/</t>
  </si>
  <si>
    <t>Elinkeino- liikenne- ja ympäristökeskus, 2021. Saatavissa: https://www.elykeskus.fi/uutiset-2021/-/asset_publisher/wunrvszgFqL0/content/pirkanmaa-saa-maakunnallisenbiodiversiteettiohjelman-ensimm-c3-a4isen-c3-a4-suomessa-pirkanmaa-
Tampereen kaupunki, 2021. Saatavissa: https://www.tampere.fi/asuminen-ja-ymparisto/kaupunkisuunnittelu-ja-rakentamishankkeet/innovaatioidenhiedanranta/teemastatoimeen/hankkeet-ja-kokeilut/unalab.html 
Carsten A, 2021.  Saatavissa: https://asknature.org/strategy/canopies-enhance-plant-diversity/</t>
  </si>
  <si>
    <t xml:space="preserve">Kesävihannat puut mahdollistavat suuremman määrän vettä valua ja imetyä maahan </t>
  </si>
  <si>
    <t xml:space="preserve">Tampereen Hiedanrannassa on tuotettu kokeiluna biosuodatin, jonka tarkoituksena on puhdistaa ravinteikkaita suotovesiä. </t>
  </si>
  <si>
    <t xml:space="preserve">Vuonna 2011 hieman yli puolet maakunnan vesilaitosten jakamasta talousvedestä oli pohjavettä ja loput pintavedestä valmistettua talousvettä. </t>
  </si>
  <si>
    <t xml:space="preserve">Pirkanmaan kasvihuonepäästöt oli vuonna 2018 laskeneet 22 % verrattuna vuoden 2007 päästöihin. </t>
  </si>
  <si>
    <t xml:space="preserve">Pirkanmaa aikoo metsittää tai ennallistaa entiset turvemaapellot kosteikoiksi </t>
  </si>
  <si>
    <t xml:space="preserve">Kosteikot/ suot vangitsevat ilmasta hiilidioksidia ja varastoivat sitä pitkäaikaisesti. </t>
  </si>
  <si>
    <t>Taulukko 3: Ekosysteemi palvelut, inspiraatio luonnosta, maakunnan tavoitteet ja nykytila</t>
  </si>
  <si>
    <t>Steffen et al. 2015. Saatavissa: https://science.sciencemag.org/content/347/6223/1259855</t>
  </si>
  <si>
    <t>University of Leeds, 2021. Saatavissa: https://goodlife.leeds.ac.uk/countries/#Finland</t>
  </si>
  <si>
    <t>Tilastokeskus, 2021. Saatavissa: https://pxnet2.stat.fi/PXWeb/pxweb/fi/StatFin/StatFin__tul__tjt__asuntokuntien/statfin_tjt_pxt_127m.px/</t>
  </si>
  <si>
    <t>Global Footprint Network, 2021. Saatavilla: https://data.footprintnetwork.org/#/countryTrends?cn=67&amp;type=BCpc,EFCpc</t>
  </si>
  <si>
    <t>Ympäristö.fi, 2020. Saatavissa: https://www.ymparisto.fi/fi-FI/Kartat_ja_tilastot/Vesistojen_kuormitus_ja_luonnon_huuhtouma</t>
  </si>
  <si>
    <t>Ritchie H ja Roser M, 2016. Saatavissa: https://ourworldindata.org/greenhouse-gas-emissions</t>
  </si>
  <si>
    <t>Ympäristö.fi, 2020. Saatavissa: https://www.ymparisto.fi/fi-FI/Kartat_ja_tilastot/Ilman_epapuhtauksien_paastot</t>
  </si>
  <si>
    <t>Suomen ympäristökeskus, 2020. Saatavissa: https://www.syke.fi/fiFI/Ajankohtaista/Kotitalouksien_jatteen_kierratysaste_ei_(59416)</t>
  </si>
  <si>
    <t>SDG Tracker, 2018. Saatavissa: https://sdg-tracker.org/sustainable-consumption-production</t>
  </si>
  <si>
    <t>The World Bank, 2021. Saatavissa: https://databank.worldbank.org/source/world-development-indicators</t>
  </si>
  <si>
    <t>Tilastokeskus, 2018. Saatavissa:
https://www.stat.fi/til/vaerak/2017/vaerak_2017_2018-03-29_tie_001_fi.html</t>
  </si>
  <si>
    <t xml:space="preserve">Tilastokeskus, 2021. Saatavissa: https://pxnet2.stat.fi/PXWeb/pxweb/fi/StatFin/StatFin__vrm__vaerak/statfin_vaerak_pxt_11ra.px/ </t>
  </si>
  <si>
    <t xml:space="preserve">Etiopiassa kahvisektorilla työntekijä tienaa keskimäärin 37.5 dollaria/ kuukausi, joka tekee noin 1,2 dollaria päivässä. Äärimmäisen köyhyyden raja on 1.9 dollaria päivässä. </t>
  </si>
  <si>
    <t xml:space="preserve">Nicaraguassa, Guatemalassa, Meksikossa ja El salvadorissa 50-80 prosenttia kahvintuottajista kärsivät ruokaturvattomuudesta. </t>
  </si>
  <si>
    <t xml:space="preserve">Kahvin viljelyksessä tehdään pitkinä päivinä fyysisesti raskasta työtä, huonoissa olosuhteissa missä ongelmina ovat muun muassa painavat lastit, hyönteiset, käärmeiden puremat, loukkaantumiset liittyen turvattomiin laitteisiin tai myrkyllisiin kemikaaleihin. </t>
  </si>
  <si>
    <t xml:space="preserve">Vapautta järjestäytymiseen yleensä uhkaillaan väkivallalla. Raportit näyttävät, että Guatemalassa, Meksikossa, Brasialiassa ja Kolumbiassa työntekijöiden oikeudet orgaisoida näkyvät perusoikeuksien rikkomisena. </t>
  </si>
  <si>
    <t xml:space="preserve">Suurin osa vakituisista palkatuista työntekijöistä ei ole kirjoittainut lainmukaista työsopimusta eivätkä saa muita hyötyjä tai sosiaaliturvaa. </t>
  </si>
  <si>
    <t>Nicaraguassa kahviplantaaseilla työskentelee tuhansia lapsityöntekijöitä, jotka altistuvat jatkuvasti vaaralliselle ja haitalliselle työlle. Rikkomukset liittyvät pääasiassa vaarallisiin toimintoihin, jotka sisältävat terveys ja turvallisuus ongelmia.</t>
  </si>
  <si>
    <t>Vain pieni osa työntekijöistä saa asunnon. Monet joutuvat matkustamaan kaukaa plantaaseille. Jotkut työntekijät joutuvat asumaan mudasta tehdyistä olkikattoisissa asunnoissa. Viemäröinti sekä puhtaanveden saanti on ollut ongelma suuressa osassa asuntoja.</t>
  </si>
  <si>
    <t>Pakkotyötä tekevät työntekijät usein kohtaavat fyysistä ja seksuaalista väkivaltaa, uhkailua, henkiköllisyys dokumenttejen pidättämistä sekä liikkumisen rajoittamista.</t>
  </si>
  <si>
    <t>Työntekijät turvautuvat bonuksiin ja ylitöihin tienatakseen tarpeeksi rahaa elättääkseen itsensä ja perheensä.</t>
  </si>
  <si>
    <t xml:space="preserve">Työntekijät Kambodzassa kuluttuvat keskimäärin vain 1598 kaloria päivässä, mikä on noin puolet suositellusta määrästä fyysisesti vaativaan työhön mitä he tekevät. Työntekijöiltä kerätyt BMI tiedot osoitti, että 33% työntekijöistä on alipainoisia ja 25% on vakavasti alipainoisia. Tehtaissa tapahtuu myös paljon pyörtyilemistä mikä johtuu pääasiassa lämpötilasta.   </t>
  </si>
  <si>
    <t>Ammattiliitot eivät toimi kunnolla Kambodzassa. Työntekijät ovat riippuvaisia tehtaista, eikä heillä ole mahdollisuutta yhdistyä tai vaatia parempia työ olosuhteita tai parempaa palkkaa.</t>
  </si>
  <si>
    <t>Lyhyt aikaiset sopimukset ovat iso ongelma Kambodzalaisissa tehtaissa. Vakinaiset, kokoaikaiset työtekijät ovat melkein jokaisessa tapauksessa yksinoikeudella palkattu määräaikasilla sopimuksilla. Tämä tarkoittaa sitä, että työntekijät kohtaavat uhkaa siitä, ettei sopimuksia enää uusita, jos työntekijät ottaisivat osaa liittojen toimintaa tai nostaisivat esiin ongelmakohtia.</t>
  </si>
  <si>
    <t>Naisten terveyttä ei ole turvattu, mikä tarkoittaa sitä, että heidän ollessa raskaana, olosuhteista tulee entistä vaarallisempia.</t>
  </si>
  <si>
    <t>The health ja National institute of statistics tekivät tutkimuksen Kambodzassa vuonna 2010, jonka mukaan yksi viidestä Kambodzalaisesta naisesta on liian laiha sekä enemmäin kuin neljä kymmenestä naisesta Kambodzassa kärsii anemiasta.</t>
  </si>
  <si>
    <t>Keskimääräinen kaivostyöntekijän palkka on 1-5 dollaria päivässä.</t>
  </si>
  <si>
    <t xml:space="preserve">Armeija valvoo suurinta osaa kaivoksista ja vie jopa 90 prosenttia tuotoista. </t>
  </si>
  <si>
    <t>Alueilla, joilta 3T- mineraalit ja kulta on peräisin, ei ole minkäänlaisia terveys ja turvallisuus standardeja kaivostyöntekijöille.</t>
  </si>
  <si>
    <t>Kaivoksilla työskentelee paljon 10-16 vuotiaita lapsityöntekijöitä, jotka menettävät tämän takia arvokkaita kouluvuosia.</t>
  </si>
  <si>
    <t>Toiminnan läpinäkyvyys puuttuu hallinnon, armeijan ja välittäjien väliltä. Ugandassa ja Burundissa kaupat työskentelevät läheisesti turvallisuus virkamiesten kanssa, kuten valtion poliisin tai armeijan kanssa.</t>
  </si>
  <si>
    <t>13:sta merkittävästä kaivoksesta itä-Kongossa, 12:sta on tällä hetkellä armeijan kontrollissa. Jotkut kaivoksista on Ruandan demokraattisten voimien tai Ruandan armeijan kontrollissa. Muut kaivokset ovat Kongon armeijan johtamia, jonka tavoitteena on henkilökohtainen rikastuminen.</t>
  </si>
  <si>
    <t xml:space="preserve">"Silloin ku FDLR ( Forces démocratiques de libération du Rwanda) saapuu kaivokselle, ensimmäiseksi he hakevat tytöt ja käyttävät heitä hyväksi. Sitten he pakottavat ihmisiä työskentelemään ja tappamaan ne, jotka eivät halua tehdä töitä." -Jacques, former militia commander, Nyangezi, South Kivu </t>
  </si>
  <si>
    <t>Laakso T, 2018. Saatavissa: https://www.maailma.net/uutiset/maailmanpankki-aarimmainen-koyhyys-laskenutennatysalhaiseksi-koyhyyden-poistaminen
Pinedo Caro L, 2020. Wages and working conditions in the coffee sector: the case of Costa Rica, Ethiopia,
India, Indonesia and Viet Nam. s.10 [PDF-dokumentti] [Viitattu 27.4.2021] Saatavissa:
https://www.ilo.org/wcmsp5/groups/public/---ed_protect/---protrav/---
travail/documents/projectdocumentation/wcms_765134.pdf</t>
  </si>
  <si>
    <t>Miralles I, 2020. s.10 ja 16 Saatavissa: https://fairfood.nl/app/uploads/2020/06/FF-Time-for-some-truly-good-coffee-spreads-zonderschaduw.pdf</t>
  </si>
  <si>
    <r>
      <rPr>
        <sz val="11"/>
        <color theme="1"/>
        <rFont val="Calibri"/>
        <family val="2"/>
        <scheme val="minor"/>
      </rPr>
      <t xml:space="preserve">Miralles I, 2020. s.10 ja 16 Saatavissa: </t>
    </r>
    <r>
      <rPr>
        <u/>
        <sz val="11"/>
        <color theme="10"/>
        <rFont val="Calibri"/>
        <family val="2"/>
        <scheme val="minor"/>
      </rPr>
      <t>https://fairfood.nl/app/uploads/2020/06/FF-Time-for-some-truly-good-coffee-spreads-zonderschaduw.pdf</t>
    </r>
  </si>
  <si>
    <r>
      <rPr>
        <sz val="11"/>
        <color theme="1"/>
        <rFont val="Calibri"/>
        <family val="2"/>
        <scheme val="minor"/>
      </rPr>
      <t>Miralles I, 2020. s.10 ja 16 Saatavissa:</t>
    </r>
    <r>
      <rPr>
        <u/>
        <sz val="11"/>
        <color theme="10"/>
        <rFont val="Calibri"/>
        <family val="2"/>
        <scheme val="minor"/>
      </rPr>
      <t xml:space="preserve"> https://fairfood.nl/app/uploads/2020/06/FF-Time-for-some-truly-good-coffee-spreads-zonderschaduw.pdf</t>
    </r>
  </si>
  <si>
    <t>Mureithi L, 2008. s. 17-20 Saatavissa: https://www.ilo.org/wcmsp5/groups/public/---ed_dialogue/--- sector/documents/publication/wcms_160867.pdf</t>
  </si>
  <si>
    <t>Mogrovejo R, Carino P, Carmenate L, Meneses N ja Moncada F, 2020. s.41  Saatavissa: https://www.ilo.org/wcmsp5/groups/public/---americas/---ro-lima/---srosan_jose/documents/publication/wcms_759585.pdf</t>
  </si>
  <si>
    <t>Ministry of Social Development and Fight Against Hunger, 2015. s. 56 Saatavissa: https://www.ilo.org/wcmsp5/groups/public/--- americas/---ro-lima/---ilo-brasilia/documents/publication/wcms_398910.pdf</t>
  </si>
  <si>
    <t xml:space="preserve">McCullen A, 2013. Saatavissa:
https://cleanclothes.org/file-repository/resources-national-cccs-shop-til-they-drop/view </t>
  </si>
  <si>
    <t>Kirkon Ulkomaanapu, 2015.Saatavissa: https://www.kirkonulkomaanapu.fi/ajankohtaista/kuvareportaasit/mita-muotimaksaa-vaatetyolaiset-kertovat/</t>
  </si>
  <si>
    <r>
      <rPr>
        <sz val="11"/>
        <color theme="1"/>
        <rFont val="Calibri"/>
        <family val="2"/>
        <scheme val="minor"/>
      </rPr>
      <t>Lezhnev S, 2009. Saatavissa:</t>
    </r>
    <r>
      <rPr>
        <u/>
        <sz val="11"/>
        <color theme="10"/>
        <rFont val="Calibri"/>
        <family val="2"/>
        <scheme val="minor"/>
      </rPr>
      <t xml:space="preserve"> https://enoughproject.org/reports/mine-mobile-phone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</si>
</sst>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0"/>
      <color rgb="FF000000"/>
      <name val="Arial"/>
      <family val="2"/>
    </font>
    <font>
      <sz val="10"/>
      <color theme="1"/>
      <name val="Arial"/>
      <family val="2"/>
    </font>
    <font>
      <sz val="10"/>
      <color rgb="FF000000"/>
      <name val="Arial"/>
      <family val="2"/>
    </font>
    <font>
      <b/>
      <sz val="10"/>
      <color theme="1"/>
      <name val="Arial"/>
      <family val="2"/>
    </font>
    <font>
      <sz val="10"/>
      <color theme="1"/>
      <name val="Arial"/>
      <family val="2"/>
    </font>
    <font>
      <sz val="11"/>
      <color rgb="FF000000"/>
      <name val="Calibri"/>
      <family val="2"/>
      <scheme val="minor"/>
    </font>
    <font>
      <sz val="11"/>
      <color rgb="FF000000"/>
      <name val="Symbol"/>
      <family val="1"/>
      <charset val="2"/>
    </font>
    <font>
      <sz val="11"/>
      <color rgb="FF252525"/>
      <name val="Calibri"/>
      <family val="2"/>
      <scheme val="minor"/>
    </font>
    <font>
      <sz val="10"/>
      <name val="Arial"/>
      <family val="2"/>
    </font>
    <font>
      <b/>
      <sz val="12"/>
      <color rgb="FF000000"/>
      <name val="Arial"/>
      <family val="2"/>
    </font>
    <font>
      <u/>
      <sz val="11"/>
      <color theme="10"/>
      <name val="Calibri"/>
      <family val="2"/>
      <scheme val="minor"/>
    </font>
    <font>
      <b/>
      <sz val="12"/>
      <color rgb="FF000000"/>
      <name val="Arial"/>
      <family val="2"/>
    </font>
    <font>
      <sz val="10"/>
      <color theme="1"/>
      <name val="Arial"/>
      <family val="2"/>
    </font>
    <font>
      <sz val="10"/>
      <name val="Arial"/>
      <family val="2"/>
    </font>
    <font>
      <b/>
      <sz val="10"/>
      <color theme="1"/>
      <name val="Arial"/>
      <family val="2"/>
    </font>
    <font>
      <u/>
      <sz val="10"/>
      <color rgb="FF1155CC"/>
      <name val="Arial"/>
      <family val="2"/>
    </font>
    <font>
      <b/>
      <sz val="11"/>
      <color theme="1"/>
      <name val="Calibri"/>
      <family val="2"/>
      <scheme val="minor"/>
    </font>
    <font>
      <b/>
      <sz val="11"/>
      <color rgb="FF000000"/>
      <name val="Calibri"/>
      <family val="2"/>
      <scheme val="minor"/>
    </font>
    <font>
      <sz val="1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7"/>
      <color rgb="FF000000"/>
      <name val="Calibri"/>
      <family val="2"/>
      <scheme val="minor"/>
    </font>
  </fonts>
  <fills count="19">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rgb="FFD9D9D9"/>
      </patternFill>
    </fill>
    <fill>
      <patternFill patternType="solid">
        <fgColor theme="0"/>
        <bgColor indexed="64"/>
      </patternFill>
    </fill>
    <fill>
      <patternFill patternType="solid">
        <fgColor theme="9" tint="-0.249977111117893"/>
        <bgColor rgb="FFFFEFC2"/>
      </patternFill>
    </fill>
    <fill>
      <patternFill patternType="solid">
        <fgColor theme="9"/>
        <bgColor rgb="FFFFECB8"/>
      </patternFill>
    </fill>
    <fill>
      <patternFill patternType="solid">
        <fgColor theme="9"/>
        <bgColor rgb="FFFFF2CC"/>
      </patternFill>
    </fill>
    <fill>
      <patternFill patternType="solid">
        <fgColor theme="9"/>
        <bgColor rgb="FFFFD666"/>
      </patternFill>
    </fill>
    <fill>
      <patternFill patternType="solid">
        <fgColor theme="9" tint="0.39997558519241921"/>
        <bgColor rgb="FFFFF7E1"/>
      </patternFill>
    </fill>
    <fill>
      <patternFill patternType="solid">
        <fgColor theme="9" tint="0.39997558519241921"/>
        <bgColor rgb="FFFFFAEB"/>
      </patternFill>
    </fill>
    <fill>
      <patternFill patternType="solid">
        <fgColor theme="9" tint="0.39997558519241921"/>
        <bgColor rgb="FFFFEFC2"/>
      </patternFill>
    </fill>
    <fill>
      <patternFill patternType="solid">
        <fgColor theme="9" tint="0.59999389629810485"/>
        <bgColor rgb="FFFFDF85"/>
      </patternFill>
    </fill>
    <fill>
      <patternFill patternType="solid">
        <fgColor theme="9" tint="0.59999389629810485"/>
        <bgColor rgb="FFFFEAAE"/>
      </patternFill>
    </fill>
    <fill>
      <patternFill patternType="solid">
        <fgColor theme="9" tint="0.59999389629810485"/>
        <bgColor rgb="FFFFFAEB"/>
      </patternFill>
    </fill>
    <fill>
      <patternFill patternType="solid">
        <fgColor theme="9" tint="0.79998168889431442"/>
        <bgColor rgb="FFFFF5D7"/>
      </patternFill>
    </fill>
    <fill>
      <patternFill patternType="solid">
        <fgColor theme="9" tint="0.79998168889431442"/>
        <bgColor rgb="FFFFFAEB"/>
      </patternFill>
    </fill>
    <fill>
      <patternFill patternType="solid">
        <fgColor theme="9" tint="0.79998168889431442"/>
        <bgColor indexed="64"/>
      </patternFill>
    </fill>
  </fills>
  <borders count="1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theme="2" tint="-9.9978637043366805E-2"/>
      </left>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diagonal/>
    </border>
    <border>
      <left/>
      <right/>
      <top/>
      <bottom style="thin">
        <color theme="2" tint="-9.9978637043366805E-2"/>
      </bottom>
      <diagonal/>
    </border>
    <border>
      <left/>
      <right/>
      <top style="thin">
        <color theme="2" tint="-9.9978637043366805E-2"/>
      </top>
      <bottom/>
      <diagonal/>
    </border>
    <border>
      <left style="thin">
        <color theme="2" tint="-9.9978637043366805E-2"/>
      </left>
      <right style="thin">
        <color rgb="FF000000"/>
      </right>
      <top/>
      <bottom/>
      <diagonal/>
    </border>
    <border>
      <left/>
      <right style="thin">
        <color rgb="FF000000"/>
      </right>
      <top/>
      <bottom style="thin">
        <color theme="2" tint="-9.9978637043366805E-2"/>
      </bottom>
      <diagonal/>
    </border>
    <border>
      <left style="thin">
        <color theme="2" tint="-9.9978637043366805E-2"/>
      </left>
      <right style="thin">
        <color rgb="FF000000"/>
      </right>
      <top style="thin">
        <color theme="2" tint="-9.9978637043366805E-2"/>
      </top>
      <bottom style="thin">
        <color theme="2" tint="-9.9978637043366805E-2"/>
      </bottom>
      <diagonal/>
    </border>
    <border>
      <left style="thin">
        <color rgb="FF000000"/>
      </left>
      <right/>
      <top/>
      <bottom style="thin">
        <color theme="2" tint="-9.9978637043366805E-2"/>
      </bottom>
      <diagonal/>
    </border>
    <border>
      <left style="thin">
        <color rgb="FF000000"/>
      </left>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0" tint="-0.499984740745262"/>
      </left>
      <right/>
      <top style="thin">
        <color theme="2" tint="-0.249977111117893"/>
      </top>
      <bottom/>
      <diagonal/>
    </border>
    <border>
      <left style="thin">
        <color theme="2" tint="-9.9978637043366805E-2"/>
      </left>
      <right style="thin">
        <color theme="0" tint="-0.499984740745262"/>
      </right>
      <top style="thin">
        <color theme="2" tint="-9.9978637043366805E-2"/>
      </top>
      <bottom style="thin">
        <color theme="2" tint="-9.9978637043366805E-2"/>
      </bottom>
      <diagonal/>
    </border>
    <border>
      <left style="thin">
        <color theme="0" tint="-0.499984740745262"/>
      </left>
      <right/>
      <top/>
      <bottom/>
      <diagonal/>
    </border>
    <border>
      <left/>
      <right style="thin">
        <color theme="2" tint="-9.9978637043366805E-2"/>
      </right>
      <top style="thin">
        <color theme="2" tint="-9.9978637043366805E-2"/>
      </top>
      <bottom style="thin">
        <color theme="2" tint="-9.9978637043366805E-2"/>
      </bottom>
      <diagonal/>
    </border>
    <border>
      <left style="thin">
        <color theme="0" tint="-0.499984740745262"/>
      </left>
      <right style="thin">
        <color theme="0" tint="-0.499984740745262"/>
      </right>
      <top style="thin">
        <color rgb="FF000000"/>
      </top>
      <bottom style="thin">
        <color rgb="FF000000"/>
      </bottom>
      <diagonal/>
    </border>
    <border>
      <left/>
      <right style="thin">
        <color theme="0" tint="-0.499984740745262"/>
      </right>
      <top style="thin">
        <color rgb="FF000000"/>
      </top>
      <bottom style="thin">
        <color rgb="FF000000"/>
      </bottom>
      <diagonal/>
    </border>
    <border>
      <left style="thin">
        <color rgb="FF000000"/>
      </left>
      <right style="thin">
        <color theme="0" tint="-0.499984740745262"/>
      </right>
      <top style="thin">
        <color rgb="FF000000"/>
      </top>
      <bottom style="thin">
        <color rgb="FF000000"/>
      </bottom>
      <diagonal/>
    </border>
    <border>
      <left style="thin">
        <color theme="0" tint="-0.499984740745262"/>
      </left>
      <right style="thin">
        <color rgb="FF000000"/>
      </right>
      <top style="thin">
        <color rgb="FF000000"/>
      </top>
      <bottom style="thin">
        <color rgb="FF000000"/>
      </bottom>
      <diagonal/>
    </border>
    <border>
      <left/>
      <right style="thin">
        <color theme="0" tint="-0.14999847407452621"/>
      </right>
      <top/>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2" tint="-9.9978637043366805E-2"/>
      </top>
      <bottom style="thin">
        <color theme="0" tint="-0.14999847407452621"/>
      </bottom>
      <diagonal/>
    </border>
    <border>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2" tint="-9.9978637043366805E-2"/>
      </right>
      <top/>
      <bottom style="thin">
        <color theme="2" tint="-9.9978637043366805E-2"/>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2" tint="-9.9978637043366805E-2"/>
      </left>
      <right/>
      <top/>
      <bottom style="thin">
        <color theme="0" tint="-0.14999847407452621"/>
      </bottom>
      <diagonal/>
    </border>
    <border>
      <left style="thin">
        <color theme="0" tint="-0.14999847407452621"/>
      </left>
      <right/>
      <top/>
      <bottom/>
      <diagonal/>
    </border>
    <border>
      <left style="thin">
        <color theme="2" tint="-9.9978637043366805E-2"/>
      </left>
      <right/>
      <top style="thin">
        <color theme="0" tint="-0.14999847407452621"/>
      </top>
      <bottom/>
      <diagonal/>
    </border>
    <border>
      <left/>
      <right style="thin">
        <color rgb="FF000000"/>
      </right>
      <top style="thin">
        <color rgb="FF000000"/>
      </top>
      <bottom/>
      <diagonal/>
    </border>
    <border>
      <left style="thin">
        <color rgb="FF000000"/>
      </left>
      <right style="thin">
        <color rgb="FF000000"/>
      </right>
      <top/>
      <bottom style="thin">
        <color indexed="64"/>
      </bottom>
      <diagonal/>
    </border>
    <border>
      <left/>
      <right/>
      <top style="thin">
        <color indexed="64"/>
      </top>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theme="2" tint="-0.249977111117893"/>
      </bottom>
      <diagonal/>
    </border>
    <border>
      <left style="thin">
        <color rgb="FF000000"/>
      </left>
      <right style="thin">
        <color rgb="FF000000"/>
      </right>
      <top style="thin">
        <color theme="2" tint="-0.249977111117893"/>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2" tint="-9.9978637043366805E-2"/>
      </right>
      <top/>
      <bottom style="thin">
        <color theme="0" tint="-0.149998474074526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thin">
        <color theme="2" tint="-9.9978637043366805E-2"/>
      </left>
      <right style="medium">
        <color indexed="64"/>
      </right>
      <top/>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theme="0" tint="-0.499984740745262"/>
      </right>
      <top style="medium">
        <color indexed="64"/>
      </top>
      <bottom style="medium">
        <color indexed="64"/>
      </bottom>
      <diagonal/>
    </border>
    <border>
      <left style="thin">
        <color theme="0" tint="-0.499984740745262"/>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rgb="FF000000"/>
      </right>
      <top/>
      <bottom style="thin">
        <color theme="6" tint="0.59999389629810485"/>
      </bottom>
      <diagonal/>
    </border>
    <border>
      <left style="thin">
        <color theme="6" tint="0.59999389629810485"/>
      </left>
      <right style="thin">
        <color rgb="FF000000"/>
      </right>
      <top style="thin">
        <color theme="6" tint="0.59999389629810485"/>
      </top>
      <bottom/>
      <diagonal/>
    </border>
    <border>
      <left/>
      <right style="thin">
        <color rgb="FF000000"/>
      </right>
      <top style="thin">
        <color theme="6" tint="0.59999389629810485"/>
      </top>
      <bottom/>
      <diagonal/>
    </border>
    <border>
      <left style="thin">
        <color rgb="FF000000"/>
      </left>
      <right style="thin">
        <color theme="6" tint="0.59999389629810485"/>
      </right>
      <top/>
      <bottom/>
      <diagonal/>
    </border>
    <border>
      <left style="thin">
        <color theme="6" tint="0.59999389629810485"/>
      </left>
      <right/>
      <top/>
      <bottom/>
      <diagonal/>
    </border>
    <border>
      <left/>
      <right/>
      <top style="thin">
        <color theme="6" tint="0.59999389629810485"/>
      </top>
      <bottom/>
      <diagonal/>
    </border>
    <border>
      <left style="thin">
        <color theme="6" tint="0.59999389629810485"/>
      </left>
      <right/>
      <top style="thin">
        <color theme="2" tint="-9.9978637043366805E-2"/>
      </top>
      <bottom style="thin">
        <color theme="2" tint="-9.9978637043366805E-2"/>
      </bottom>
      <diagonal/>
    </border>
    <border>
      <left style="thin">
        <color theme="6" tint="0.59999389629810485"/>
      </left>
      <right style="thin">
        <color rgb="FF000000"/>
      </right>
      <top/>
      <bottom/>
      <diagonal/>
    </border>
    <border>
      <left style="thin">
        <color theme="2" tint="-9.9978637043366805E-2"/>
      </left>
      <right style="thin">
        <color theme="2" tint="-9.9978637043366805E-2"/>
      </right>
      <top style="thin">
        <color theme="2" tint="-9.9978637043366805E-2"/>
      </top>
      <bottom style="thin">
        <color theme="6" tint="0.59999389629810485"/>
      </bottom>
      <diagonal/>
    </border>
    <border>
      <left style="thin">
        <color theme="6" tint="0.59999389629810485"/>
      </left>
      <right/>
      <top style="thin">
        <color theme="6" tint="0.59999389629810485"/>
      </top>
      <bottom style="thin">
        <color theme="6" tint="0.59999389629810485"/>
      </bottom>
      <diagonal/>
    </border>
    <border>
      <left style="thin">
        <color theme="6" tint="0.59999389629810485"/>
      </left>
      <right style="thin">
        <color theme="6" tint="0.59999389629810485"/>
      </right>
      <top/>
      <bottom style="thin">
        <color theme="6" tint="0.59999389629810485"/>
      </bottom>
      <diagonal/>
    </border>
    <border>
      <left style="thin">
        <color theme="1"/>
      </left>
      <right/>
      <top style="thin">
        <color theme="2" tint="-9.9978637043366805E-2"/>
      </top>
      <bottom style="thin">
        <color theme="2" tint="-9.9978637043366805E-2"/>
      </bottom>
      <diagonal/>
    </border>
    <border>
      <left style="medium">
        <color theme="1"/>
      </left>
      <right/>
      <top/>
      <bottom/>
      <diagonal/>
    </border>
    <border>
      <left style="thin">
        <color rgb="FF000000"/>
      </left>
      <right style="medium">
        <color theme="1"/>
      </right>
      <top/>
      <bottom/>
      <diagonal/>
    </border>
    <border>
      <left style="thin">
        <color rgb="FF000000"/>
      </left>
      <right style="thin">
        <color rgb="FF000000"/>
      </right>
      <top/>
      <bottom style="medium">
        <color theme="1"/>
      </bottom>
      <diagonal/>
    </border>
    <border>
      <left style="thin">
        <color rgb="FF000000"/>
      </left>
      <right style="medium">
        <color theme="1"/>
      </right>
      <top/>
      <bottom style="medium">
        <color theme="1"/>
      </bottom>
      <diagonal/>
    </border>
    <border>
      <left style="medium">
        <color theme="1"/>
      </left>
      <right style="thin">
        <color rgb="FF000000"/>
      </right>
      <top style="medium">
        <color theme="1"/>
      </top>
      <bottom style="medium">
        <color theme="1"/>
      </bottom>
      <diagonal/>
    </border>
    <border>
      <left style="thin">
        <color rgb="FF000000"/>
      </left>
      <right style="thin">
        <color rgb="FF000000"/>
      </right>
      <top style="medium">
        <color theme="1"/>
      </top>
      <bottom style="medium">
        <color theme="1"/>
      </bottom>
      <diagonal/>
    </border>
    <border>
      <left style="thin">
        <color rgb="FF000000"/>
      </left>
      <right style="medium">
        <color theme="1"/>
      </right>
      <top style="medium">
        <color theme="1"/>
      </top>
      <bottom style="medium">
        <color theme="1"/>
      </bottom>
      <diagonal/>
    </border>
    <border>
      <left/>
      <right style="thin">
        <color rgb="FF000000"/>
      </right>
      <top/>
      <bottom style="medium">
        <color theme="1"/>
      </bottom>
      <diagonal/>
    </border>
    <border>
      <left style="medium">
        <color theme="1"/>
      </left>
      <right style="medium">
        <color theme="1"/>
      </right>
      <top/>
      <bottom style="medium">
        <color theme="1"/>
      </bottom>
      <diagonal/>
    </border>
    <border>
      <left style="thin">
        <color theme="0" tint="-0.499984740745262"/>
      </left>
      <right style="thin">
        <color theme="0" tint="-0.499984740745262"/>
      </right>
      <top style="thin">
        <color theme="0" tint="-0.499984740745262"/>
      </top>
      <bottom style="medium">
        <color theme="1"/>
      </bottom>
      <diagonal/>
    </border>
    <border>
      <left/>
      <right/>
      <top/>
      <bottom style="medium">
        <color theme="1"/>
      </bottom>
      <diagonal/>
    </border>
    <border>
      <left style="medium">
        <color theme="1"/>
      </left>
      <right style="thin">
        <color rgb="FF000000"/>
      </right>
      <top style="thin">
        <color theme="1"/>
      </top>
      <bottom style="medium">
        <color theme="1"/>
      </bottom>
      <diagonal/>
    </border>
    <border>
      <left style="medium">
        <color theme="1"/>
      </left>
      <right style="medium">
        <color theme="1"/>
      </right>
      <top style="medium">
        <color theme="1"/>
      </top>
      <bottom style="thin">
        <color theme="1"/>
      </bottom>
      <diagonal/>
    </border>
    <border>
      <left style="thin">
        <color rgb="FF000000"/>
      </left>
      <right style="thin">
        <color rgb="FF000000"/>
      </right>
      <top style="medium">
        <color theme="1"/>
      </top>
      <bottom style="thin">
        <color theme="1"/>
      </bottom>
      <diagonal/>
    </border>
    <border>
      <left style="thin">
        <color theme="1"/>
      </left>
      <right style="thin">
        <color rgb="FF000000"/>
      </right>
      <top style="thin">
        <color theme="1"/>
      </top>
      <bottom style="medium">
        <color theme="1"/>
      </bottom>
      <diagonal/>
    </border>
    <border>
      <left style="thin">
        <color rgb="FF000000"/>
      </left>
      <right style="medium">
        <color theme="1"/>
      </right>
      <top style="thin">
        <color theme="1"/>
      </top>
      <bottom style="medium">
        <color theme="1"/>
      </bottom>
      <diagonal/>
    </border>
    <border>
      <left style="medium">
        <color theme="1"/>
      </left>
      <right style="thin">
        <color rgb="FF000000"/>
      </right>
      <top style="thin">
        <color theme="1"/>
      </top>
      <bottom/>
      <diagonal/>
    </border>
    <border>
      <left style="thin">
        <color rgb="FF000000"/>
      </left>
      <right style="thin">
        <color rgb="FF000000"/>
      </right>
      <top style="thin">
        <color theme="1"/>
      </top>
      <bottom/>
      <diagonal/>
    </border>
    <border>
      <left style="thin">
        <color rgb="FF000000"/>
      </left>
      <right style="thin">
        <color rgb="FF000000"/>
      </right>
      <top style="thin">
        <color theme="1"/>
      </top>
      <bottom style="thin">
        <color theme="1"/>
      </bottom>
      <diagonal/>
    </border>
    <border>
      <left style="thin">
        <color rgb="FF000000"/>
      </left>
      <right style="thin">
        <color rgb="FF000000"/>
      </right>
      <top style="thin">
        <color theme="1"/>
      </top>
      <bottom style="medium">
        <color theme="1"/>
      </bottom>
      <diagonal/>
    </border>
    <border>
      <left style="medium">
        <color theme="1"/>
      </left>
      <right style="medium">
        <color theme="1"/>
      </right>
      <top style="thin">
        <color theme="1"/>
      </top>
      <bottom style="thin">
        <color theme="1"/>
      </bottom>
      <diagonal/>
    </border>
    <border>
      <left style="thin">
        <color rgb="FF000000"/>
      </left>
      <right style="medium">
        <color theme="1"/>
      </right>
      <top/>
      <bottom style="thin">
        <color theme="1"/>
      </bottom>
      <diagonal/>
    </border>
    <border>
      <left style="thin">
        <color rgb="FF000000"/>
      </left>
      <right style="medium">
        <color theme="1"/>
      </right>
      <top style="medium">
        <color theme="1"/>
      </top>
      <bottom style="thin">
        <color theme="1"/>
      </bottom>
      <diagonal/>
    </border>
    <border>
      <left style="medium">
        <color theme="1"/>
      </left>
      <right style="thin">
        <color rgb="FF000000"/>
      </right>
      <top style="medium">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2" tint="-9.9978637043366805E-2"/>
      </top>
      <bottom style="thin">
        <color theme="2" tint="-9.9978637043366805E-2"/>
      </bottom>
      <diagonal/>
    </border>
    <border>
      <left style="thin">
        <color theme="2" tint="-9.9978637043366805E-2"/>
      </left>
      <right style="thin">
        <color theme="0" tint="-0.499984740745262"/>
      </right>
      <top/>
      <bottom style="thin">
        <color theme="2" tint="-9.9978637043366805E-2"/>
      </bottom>
      <diagonal/>
    </border>
    <border>
      <left style="thin">
        <color theme="0" tint="-0.499984740745262"/>
      </left>
      <right/>
      <top/>
      <bottom style="thin">
        <color theme="2" tint="-0.249977111117893"/>
      </bottom>
      <diagonal/>
    </border>
    <border>
      <left style="thin">
        <color theme="1" tint="4.9989318521683403E-2"/>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1" tint="4.9989318521683403E-2"/>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1" tint="4.9989318521683403E-2"/>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tint="4.9989318521683403E-2"/>
      </right>
      <top style="thin">
        <color theme="0" tint="-0.14999847407452621"/>
      </top>
      <bottom style="thin">
        <color theme="0" tint="-0.14999847407452621"/>
      </bottom>
      <diagonal/>
    </border>
    <border>
      <left/>
      <right/>
      <top style="thin">
        <color theme="0" tint="-0.499984740745262"/>
      </top>
      <bottom style="thin">
        <color theme="0" tint="-0.499984740745262"/>
      </bottom>
      <diagonal/>
    </border>
    <border>
      <left/>
      <right style="medium">
        <color indexed="64"/>
      </right>
      <top style="thin">
        <color theme="0" tint="-0.14999847407452621"/>
      </top>
      <bottom/>
      <diagonal/>
    </border>
    <border>
      <left style="medium">
        <color theme="1" tint="4.9989318521683403E-2"/>
      </left>
      <right style="medium">
        <color theme="1" tint="4.9989318521683403E-2"/>
      </right>
      <top style="thin">
        <color theme="0" tint="-0.14999847407452621"/>
      </top>
      <bottom style="thin">
        <color theme="0" tint="-0.14999847407452621"/>
      </bottom>
      <diagonal/>
    </border>
    <border>
      <left style="medium">
        <color indexed="64"/>
      </left>
      <right style="thin">
        <color theme="0" tint="-0.14999847407452621"/>
      </right>
      <top/>
      <bottom style="thin">
        <color theme="0" tint="-0.14999847407452621"/>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thin">
        <color theme="0" tint="-0.249977111117893"/>
      </top>
      <bottom/>
      <diagonal/>
    </border>
    <border>
      <left style="medium">
        <color indexed="64"/>
      </left>
      <right style="medium">
        <color indexed="64"/>
      </right>
      <top/>
      <bottom style="thin">
        <color theme="0" tint="-0.249977111117893"/>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top style="thin">
        <color theme="0" tint="-0.249977111117893"/>
      </top>
      <bottom style="thin">
        <color theme="0" tint="-0.249977111117893"/>
      </bottom>
      <diagonal/>
    </border>
    <border>
      <left style="medium">
        <color indexed="64"/>
      </left>
      <right style="medium">
        <color indexed="64"/>
      </right>
      <top style="thin">
        <color theme="0" tint="-0.249977111117893"/>
      </top>
      <bottom style="medium">
        <color theme="1"/>
      </bottom>
      <diagonal/>
    </border>
    <border>
      <left style="thin">
        <color indexed="64"/>
      </left>
      <right style="thin">
        <color indexed="64"/>
      </right>
      <top/>
      <bottom style="thin">
        <color indexed="64"/>
      </bottom>
      <diagonal/>
    </border>
    <border>
      <left style="thin">
        <color rgb="FF000000"/>
      </left>
      <right/>
      <top style="thin">
        <color theme="0" tint="-0.14999847407452621"/>
      </top>
      <bottom style="thin">
        <color theme="2" tint="-0.249977111117893"/>
      </bottom>
      <diagonal/>
    </border>
    <border>
      <left style="thin">
        <color rgb="FF000000"/>
      </left>
      <right/>
      <top style="thin">
        <color theme="2" tint="-0.249977111117893"/>
      </top>
      <bottom/>
      <diagonal/>
    </border>
    <border>
      <left style="thin">
        <color rgb="FF000000"/>
      </left>
      <right/>
      <top/>
      <bottom style="thin">
        <color theme="2" tint="-0.249977111117893"/>
      </bottom>
      <diagonal/>
    </border>
    <border>
      <left style="thin">
        <color rgb="FF000000"/>
      </left>
      <right/>
      <top style="thin">
        <color theme="2" tint="-0.249977111117893"/>
      </top>
      <bottom style="thin">
        <color theme="2" tint="-0.249977111117893"/>
      </bottom>
      <diagonal/>
    </border>
    <border>
      <left style="thin">
        <color indexed="64"/>
      </left>
      <right/>
      <top/>
      <bottom style="thin">
        <color indexed="64"/>
      </bottom>
      <diagonal/>
    </border>
    <border>
      <left style="thin">
        <color rgb="FF000000"/>
      </left>
      <right/>
      <top style="thin">
        <color theme="2" tint="-0.249977111117893"/>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3" fillId="0" borderId="0"/>
    <xf numFmtId="0" fontId="11" fillId="0" borderId="0" applyNumberFormat="0" applyFill="0" applyBorder="0" applyAlignment="0" applyProtection="0"/>
  </cellStyleXfs>
  <cellXfs count="322">
    <xf numFmtId="0" fontId="0" fillId="0" borderId="0" xfId="0"/>
    <xf numFmtId="0" fontId="2" fillId="0" borderId="0" xfId="1" applyFont="1" applyAlignment="1">
      <alignment horizontal="center"/>
    </xf>
    <xf numFmtId="0" fontId="2" fillId="0" borderId="0" xfId="1" applyFont="1" applyAlignment="1">
      <alignment horizontal="center" vertical="center"/>
    </xf>
    <xf numFmtId="0" fontId="2" fillId="0" borderId="0" xfId="1" applyFont="1" applyBorder="1" applyAlignment="1">
      <alignment horizontal="center" vertical="center"/>
    </xf>
    <xf numFmtId="0" fontId="2" fillId="4" borderId="18" xfId="1" applyFont="1" applyFill="1" applyBorder="1" applyAlignment="1">
      <alignment horizontal="center" vertical="center"/>
    </xf>
    <xf numFmtId="0" fontId="2" fillId="4" borderId="31" xfId="1" applyFont="1" applyFill="1" applyBorder="1" applyAlignment="1">
      <alignment horizontal="center" vertical="center"/>
    </xf>
    <xf numFmtId="0" fontId="6" fillId="0" borderId="0" xfId="0" applyFont="1" applyAlignment="1">
      <alignment horizontal="left" vertical="center" wrapText="1" indent="2"/>
    </xf>
    <xf numFmtId="0" fontId="6"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2" fillId="0" borderId="36"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36"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5" borderId="42" xfId="1" applyFont="1" applyFill="1" applyBorder="1" applyAlignment="1">
      <alignment horizontal="center" vertical="center"/>
    </xf>
    <xf numFmtId="0" fontId="2" fillId="0" borderId="44" xfId="1" applyFont="1" applyBorder="1" applyAlignment="1">
      <alignment horizontal="center" vertical="center"/>
    </xf>
    <xf numFmtId="0" fontId="0" fillId="0" borderId="0" xfId="0" applyBorder="1"/>
    <xf numFmtId="0" fontId="0" fillId="0" borderId="45" xfId="0" applyBorder="1"/>
    <xf numFmtId="0" fontId="2" fillId="0" borderId="46" xfId="1" applyFont="1" applyBorder="1" applyAlignment="1">
      <alignment horizontal="center" vertical="center"/>
    </xf>
    <xf numFmtId="0" fontId="2" fillId="0" borderId="43" xfId="1" applyFont="1" applyBorder="1" applyAlignment="1">
      <alignment horizontal="center" vertical="center"/>
    </xf>
    <xf numFmtId="0" fontId="0" fillId="0" borderId="47" xfId="0" applyBorder="1"/>
    <xf numFmtId="0" fontId="2" fillId="0" borderId="47" xfId="1" applyFont="1" applyBorder="1" applyAlignment="1">
      <alignment horizontal="center" vertical="center"/>
    </xf>
    <xf numFmtId="0" fontId="2" fillId="0" borderId="37" xfId="1" applyFont="1" applyBorder="1" applyAlignment="1">
      <alignment horizontal="center" vertical="center"/>
    </xf>
    <xf numFmtId="0" fontId="2" fillId="0" borderId="48" xfId="1" applyFont="1" applyBorder="1" applyAlignment="1">
      <alignment horizontal="center" vertical="center"/>
    </xf>
    <xf numFmtId="0" fontId="2" fillId="5" borderId="43" xfId="1" applyFont="1" applyFill="1" applyBorder="1" applyAlignment="1">
      <alignment horizontal="center"/>
    </xf>
    <xf numFmtId="0" fontId="3" fillId="0" borderId="0" xfId="2" applyFont="1" applyAlignment="1"/>
    <xf numFmtId="0" fontId="5" fillId="0" borderId="0" xfId="2" applyFont="1" applyAlignment="1">
      <alignment wrapText="1"/>
    </xf>
    <xf numFmtId="0" fontId="15" fillId="0" borderId="4" xfId="0" applyFont="1" applyBorder="1" applyAlignment="1">
      <alignment horizontal="center"/>
    </xf>
    <xf numFmtId="0" fontId="15" fillId="0" borderId="3" xfId="0" applyFont="1" applyBorder="1" applyAlignment="1">
      <alignment horizontal="center"/>
    </xf>
    <xf numFmtId="0" fontId="13" fillId="0" borderId="12" xfId="0" applyFont="1" applyBorder="1"/>
    <xf numFmtId="0" fontId="13" fillId="0" borderId="14" xfId="0" applyFont="1" applyBorder="1"/>
    <xf numFmtId="1" fontId="15" fillId="0" borderId="14" xfId="0" applyNumberFormat="1" applyFont="1" applyBorder="1" applyAlignment="1">
      <alignment horizontal="center"/>
    </xf>
    <xf numFmtId="164" fontId="15" fillId="0" borderId="13" xfId="0" applyNumberFormat="1" applyFont="1" applyBorder="1" applyAlignment="1">
      <alignment horizontal="center"/>
    </xf>
    <xf numFmtId="0" fontId="13" fillId="0" borderId="7" xfId="0" applyFont="1" applyBorder="1"/>
    <xf numFmtId="0" fontId="13" fillId="0" borderId="14" xfId="0" applyFont="1" applyBorder="1" applyAlignment="1">
      <alignment horizontal="center"/>
    </xf>
    <xf numFmtId="0" fontId="16" fillId="0" borderId="14" xfId="0" applyFont="1" applyBorder="1"/>
    <xf numFmtId="1" fontId="13" fillId="0" borderId="14" xfId="0" applyNumberFormat="1" applyFont="1" applyBorder="1" applyAlignment="1">
      <alignment horizontal="center"/>
    </xf>
    <xf numFmtId="0" fontId="13" fillId="0" borderId="7" xfId="0" applyFont="1" applyBorder="1" applyAlignment="1">
      <alignment horizontal="center"/>
    </xf>
    <xf numFmtId="0" fontId="13" fillId="0" borderId="50" xfId="0" applyFont="1" applyBorder="1"/>
    <xf numFmtId="0" fontId="2" fillId="0" borderId="14" xfId="0" applyFont="1" applyBorder="1"/>
    <xf numFmtId="0" fontId="13" fillId="0" borderId="52" xfId="0" applyFont="1" applyBorder="1"/>
    <xf numFmtId="0" fontId="2" fillId="0" borderId="52" xfId="0" applyFont="1" applyBorder="1"/>
    <xf numFmtId="0" fontId="13" fillId="0" borderId="52" xfId="0" applyFont="1" applyBorder="1" applyAlignment="1">
      <alignment horizontal="center"/>
    </xf>
    <xf numFmtId="0" fontId="0" fillId="0" borderId="51" xfId="0" applyBorder="1"/>
    <xf numFmtId="0" fontId="2" fillId="0" borderId="13" xfId="0" applyFont="1" applyFill="1" applyBorder="1"/>
    <xf numFmtId="0" fontId="0" fillId="0" borderId="0" xfId="0"/>
    <xf numFmtId="1" fontId="2" fillId="0" borderId="14" xfId="0" applyNumberFormat="1" applyFont="1" applyBorder="1" applyAlignment="1">
      <alignment horizontal="center"/>
    </xf>
    <xf numFmtId="1" fontId="13" fillId="0" borderId="52" xfId="0" applyNumberFormat="1" applyFont="1" applyBorder="1" applyAlignment="1">
      <alignment horizontal="center"/>
    </xf>
    <xf numFmtId="1" fontId="13" fillId="0" borderId="7" xfId="0" applyNumberFormat="1" applyFont="1" applyBorder="1" applyAlignment="1">
      <alignment horizontal="center"/>
    </xf>
    <xf numFmtId="1" fontId="4" fillId="0" borderId="14" xfId="0" applyNumberFormat="1" applyFont="1" applyBorder="1" applyAlignment="1">
      <alignment horizontal="center"/>
    </xf>
    <xf numFmtId="0" fontId="15" fillId="0" borderId="0" xfId="0" applyFont="1" applyAlignment="1">
      <alignment horizontal="center"/>
    </xf>
    <xf numFmtId="0" fontId="16" fillId="0" borderId="12" xfId="0" applyFont="1" applyBorder="1"/>
    <xf numFmtId="0" fontId="2" fillId="5" borderId="53" xfId="0" applyFont="1" applyFill="1" applyBorder="1"/>
    <xf numFmtId="1" fontId="13" fillId="5" borderId="53" xfId="0" applyNumberFormat="1" applyFont="1" applyFill="1" applyBorder="1" applyAlignment="1">
      <alignment horizontal="center"/>
    </xf>
    <xf numFmtId="1" fontId="2" fillId="0" borderId="53" xfId="0" applyNumberFormat="1" applyFont="1" applyBorder="1" applyAlignment="1">
      <alignment horizontal="center"/>
    </xf>
    <xf numFmtId="1" fontId="13" fillId="0" borderId="53" xfId="0" applyNumberFormat="1" applyFont="1" applyBorder="1" applyAlignment="1">
      <alignment horizontal="center"/>
    </xf>
    <xf numFmtId="0" fontId="2" fillId="0" borderId="53" xfId="0" applyFont="1" applyBorder="1"/>
    <xf numFmtId="0" fontId="13" fillId="0" borderId="53" xfId="0" applyFont="1" applyBorder="1"/>
    <xf numFmtId="0" fontId="0" fillId="0" borderId="0" xfId="0"/>
    <xf numFmtId="0" fontId="2" fillId="0" borderId="4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6" fillId="0" borderId="78" xfId="0" applyFont="1" applyBorder="1" applyAlignment="1">
      <alignment vertical="center" wrapText="1"/>
    </xf>
    <xf numFmtId="0" fontId="6" fillId="0" borderId="78" xfId="0" applyFont="1" applyBorder="1" applyAlignment="1">
      <alignment horizontal="left" vertical="center" wrapText="1"/>
    </xf>
    <xf numFmtId="0" fontId="8" fillId="0" borderId="78" xfId="0" applyFont="1" applyBorder="1" applyAlignment="1">
      <alignment vertical="center" wrapText="1"/>
    </xf>
    <xf numFmtId="0" fontId="8" fillId="0" borderId="79" xfId="0" applyFont="1" applyBorder="1" applyAlignment="1">
      <alignment vertical="center" wrapText="1"/>
    </xf>
    <xf numFmtId="0" fontId="0" fillId="0" borderId="92" xfId="0" applyBorder="1"/>
    <xf numFmtId="0" fontId="11" fillId="0" borderId="14" xfId="3" applyBorder="1"/>
    <xf numFmtId="0" fontId="11" fillId="0" borderId="12" xfId="3" applyBorder="1"/>
    <xf numFmtId="0" fontId="11" fillId="0" borderId="7" xfId="3" applyBorder="1"/>
    <xf numFmtId="0" fontId="0" fillId="0" borderId="0" xfId="0"/>
    <xf numFmtId="0" fontId="6" fillId="0" borderId="77" xfId="0" applyFont="1" applyBorder="1" applyAlignment="1">
      <alignment vertical="center" wrapText="1"/>
    </xf>
    <xf numFmtId="0" fontId="0" fillId="5" borderId="0" xfId="0" applyFill="1"/>
    <xf numFmtId="0" fontId="4" fillId="0" borderId="116" xfId="1" applyFont="1" applyBorder="1" applyAlignment="1">
      <alignment horizontal="center" wrapText="1"/>
    </xf>
    <xf numFmtId="0" fontId="4" fillId="0" borderId="116" xfId="1" applyFont="1" applyBorder="1" applyAlignment="1">
      <alignment horizontal="center"/>
    </xf>
    <xf numFmtId="0" fontId="5" fillId="3" borderId="116" xfId="1" applyFont="1" applyFill="1" applyBorder="1" applyAlignment="1">
      <alignment horizontal="center" vertical="center" textRotation="90" wrapText="1"/>
    </xf>
    <xf numFmtId="0" fontId="2" fillId="3" borderId="116" xfId="1" applyFont="1" applyFill="1" applyBorder="1" applyAlignment="1">
      <alignment horizontal="center" vertical="center" textRotation="90" wrapText="1"/>
    </xf>
    <xf numFmtId="0" fontId="6" fillId="0" borderId="116" xfId="0" applyFont="1" applyBorder="1" applyAlignment="1">
      <alignment vertical="center" wrapText="1"/>
    </xf>
    <xf numFmtId="0" fontId="2" fillId="0" borderId="116" xfId="1" applyFont="1" applyBorder="1" applyAlignment="1">
      <alignment horizontal="center" vertical="center"/>
    </xf>
    <xf numFmtId="0" fontId="5" fillId="0" borderId="116" xfId="1" applyFont="1" applyBorder="1" applyAlignment="1">
      <alignment horizontal="center" vertical="center"/>
    </xf>
    <xf numFmtId="0" fontId="2" fillId="4" borderId="116" xfId="1" applyFont="1" applyFill="1" applyBorder="1" applyAlignment="1">
      <alignment horizontal="center" vertical="center"/>
    </xf>
    <xf numFmtId="0" fontId="6" fillId="0" borderId="116" xfId="0" applyFont="1" applyBorder="1" applyAlignment="1">
      <alignment horizontal="left" vertical="center" wrapText="1"/>
    </xf>
    <xf numFmtId="0" fontId="6" fillId="5" borderId="116" xfId="0" applyFont="1" applyFill="1" applyBorder="1" applyAlignment="1">
      <alignment horizontal="left" vertical="center" wrapText="1"/>
    </xf>
    <xf numFmtId="0" fontId="2" fillId="5" borderId="116" xfId="1" applyFont="1" applyFill="1" applyBorder="1" applyAlignment="1">
      <alignment horizontal="center" vertical="center"/>
    </xf>
    <xf numFmtId="0" fontId="5" fillId="5" borderId="116" xfId="1" applyFont="1" applyFill="1" applyBorder="1" applyAlignment="1">
      <alignment horizontal="center" vertical="center"/>
    </xf>
    <xf numFmtId="0" fontId="6" fillId="0" borderId="116" xfId="0" applyFont="1" applyBorder="1" applyAlignment="1">
      <alignment wrapText="1"/>
    </xf>
    <xf numFmtId="0" fontId="0" fillId="0" borderId="116" xfId="0" applyBorder="1" applyAlignment="1">
      <alignment vertical="center" wrapText="1"/>
    </xf>
    <xf numFmtId="0" fontId="5" fillId="4" borderId="116" xfId="1" applyFont="1" applyFill="1" applyBorder="1" applyAlignment="1">
      <alignment horizontal="center" vertical="center"/>
    </xf>
    <xf numFmtId="0" fontId="8" fillId="0" borderId="116" xfId="0" applyFont="1" applyBorder="1" applyAlignment="1">
      <alignment vertical="center" wrapText="1"/>
    </xf>
    <xf numFmtId="0" fontId="6" fillId="0" borderId="116" xfId="0" applyFont="1" applyBorder="1"/>
    <xf numFmtId="0" fontId="7" fillId="0" borderId="116" xfId="0" applyFont="1" applyBorder="1" applyAlignment="1">
      <alignment vertical="center" wrapText="1"/>
    </xf>
    <xf numFmtId="0" fontId="0" fillId="0" borderId="126" xfId="0" applyBorder="1"/>
    <xf numFmtId="0" fontId="0" fillId="0" borderId="127" xfId="0" applyBorder="1"/>
    <xf numFmtId="0" fontId="0" fillId="5" borderId="127" xfId="0" applyFill="1" applyBorder="1"/>
    <xf numFmtId="0" fontId="6" fillId="0" borderId="125" xfId="0" applyFont="1" applyBorder="1" applyAlignment="1">
      <alignment horizontal="left" vertical="center" wrapText="1"/>
    </xf>
    <xf numFmtId="0" fontId="6" fillId="5" borderId="125" xfId="0" applyFont="1" applyFill="1" applyBorder="1" applyAlignment="1">
      <alignment horizontal="left" vertical="center" wrapText="1"/>
    </xf>
    <xf numFmtId="0" fontId="19" fillId="0" borderId="125" xfId="0" applyFont="1" applyBorder="1" applyAlignment="1">
      <alignment horizontal="left" vertical="center" wrapText="1"/>
    </xf>
    <xf numFmtId="0" fontId="6" fillId="0" borderId="78" xfId="0" applyFont="1" applyBorder="1" applyAlignment="1">
      <alignment vertical="center"/>
    </xf>
    <xf numFmtId="0" fontId="0" fillId="0" borderId="128" xfId="0" applyBorder="1"/>
    <xf numFmtId="0" fontId="0" fillId="5" borderId="123" xfId="0" applyFill="1" applyBorder="1"/>
    <xf numFmtId="0" fontId="17" fillId="0" borderId="0" xfId="0" applyFont="1"/>
    <xf numFmtId="0" fontId="18" fillId="0" borderId="116" xfId="0" applyFont="1" applyBorder="1" applyAlignment="1">
      <alignment vertical="center" wrapText="1"/>
    </xf>
    <xf numFmtId="0" fontId="4" fillId="0" borderId="116" xfId="1" applyFont="1" applyBorder="1" applyAlignment="1">
      <alignment horizontal="center" vertical="center"/>
    </xf>
    <xf numFmtId="0" fontId="23" fillId="0" borderId="10" xfId="1" applyFont="1" applyBorder="1" applyAlignment="1"/>
    <xf numFmtId="0" fontId="23" fillId="0" borderId="6" xfId="1" applyFont="1" applyBorder="1" applyAlignment="1"/>
    <xf numFmtId="0" fontId="23" fillId="3" borderId="11" xfId="1" applyFont="1" applyFill="1" applyBorder="1" applyAlignment="1">
      <alignment horizontal="center" vertical="center" textRotation="90" wrapText="1"/>
    </xf>
    <xf numFmtId="0" fontId="23" fillId="3" borderId="34" xfId="1" applyFont="1" applyFill="1" applyBorder="1" applyAlignment="1">
      <alignment horizontal="center" vertical="center" textRotation="90" wrapText="1"/>
    </xf>
    <xf numFmtId="0" fontId="23" fillId="3" borderId="33" xfId="1" applyFont="1" applyFill="1" applyBorder="1" applyAlignment="1">
      <alignment horizontal="center" vertical="center" textRotation="90" wrapText="1"/>
    </xf>
    <xf numFmtId="0" fontId="23" fillId="3" borderId="9" xfId="1" applyFont="1" applyFill="1" applyBorder="1" applyAlignment="1">
      <alignment horizontal="center" vertical="center" textRotation="90" wrapText="1"/>
    </xf>
    <xf numFmtId="0" fontId="23" fillId="3" borderId="8" xfId="1" applyFont="1" applyFill="1" applyBorder="1" applyAlignment="1">
      <alignment horizontal="center" vertical="center" textRotation="90" wrapText="1"/>
    </xf>
    <xf numFmtId="0" fontId="23" fillId="3" borderId="32" xfId="1" applyFont="1" applyFill="1" applyBorder="1" applyAlignment="1">
      <alignment horizontal="center" vertical="center" textRotation="90" wrapText="1"/>
    </xf>
    <xf numFmtId="0" fontId="23" fillId="3" borderId="35" xfId="1" applyFont="1" applyFill="1" applyBorder="1" applyAlignment="1">
      <alignment horizontal="center" vertical="center" textRotation="90" wrapText="1"/>
    </xf>
    <xf numFmtId="0" fontId="24" fillId="3" borderId="1" xfId="1" applyFont="1" applyFill="1" applyBorder="1" applyAlignment="1">
      <alignment vertical="top" wrapText="1"/>
    </xf>
    <xf numFmtId="0" fontId="22" fillId="0" borderId="2" xfId="1" applyFont="1" applyBorder="1" applyAlignment="1">
      <alignment vertical="top"/>
    </xf>
    <xf numFmtId="0" fontId="23" fillId="6" borderId="1" xfId="1" applyFont="1" applyFill="1" applyBorder="1" applyAlignment="1">
      <alignment horizontal="center"/>
    </xf>
    <xf numFmtId="0" fontId="23" fillId="14" borderId="2" xfId="1" applyFont="1" applyFill="1" applyBorder="1" applyAlignment="1">
      <alignment horizontal="center"/>
    </xf>
    <xf numFmtId="0" fontId="23" fillId="2" borderId="2" xfId="1" applyFont="1" applyFill="1" applyBorder="1" applyAlignment="1">
      <alignment horizontal="center"/>
    </xf>
    <xf numFmtId="0" fontId="23" fillId="16" borderId="2" xfId="1" applyFont="1" applyFill="1" applyBorder="1" applyAlignment="1">
      <alignment horizontal="center"/>
    </xf>
    <xf numFmtId="0" fontId="23" fillId="7" borderId="1" xfId="1" applyFont="1" applyFill="1" applyBorder="1" applyAlignment="1">
      <alignment horizontal="center"/>
    </xf>
    <xf numFmtId="0" fontId="23" fillId="13" borderId="2" xfId="1" applyFont="1" applyFill="1" applyBorder="1" applyAlignment="1">
      <alignment horizontal="center"/>
    </xf>
    <xf numFmtId="0" fontId="23" fillId="10" borderId="3" xfId="1" applyFont="1" applyFill="1" applyBorder="1" applyAlignment="1">
      <alignment horizontal="center"/>
    </xf>
    <xf numFmtId="0" fontId="23" fillId="11" borderId="1" xfId="1" applyFont="1" applyFill="1" applyBorder="1" applyAlignment="1">
      <alignment horizontal="center"/>
    </xf>
    <xf numFmtId="0" fontId="23" fillId="17" borderId="2" xfId="1" applyFont="1" applyFill="1" applyBorder="1" applyAlignment="1">
      <alignment horizontal="center"/>
    </xf>
    <xf numFmtId="0" fontId="23" fillId="12" borderId="2" xfId="1" applyFont="1" applyFill="1" applyBorder="1" applyAlignment="1">
      <alignment horizontal="center"/>
    </xf>
    <xf numFmtId="0" fontId="23" fillId="8" borderId="3" xfId="1" applyFont="1" applyFill="1" applyBorder="1" applyAlignment="1">
      <alignment horizontal="center"/>
    </xf>
    <xf numFmtId="0" fontId="23" fillId="15" borderId="2" xfId="1" applyFont="1" applyFill="1" applyBorder="1" applyAlignment="1">
      <alignment horizontal="center"/>
    </xf>
    <xf numFmtId="0" fontId="23" fillId="18" borderId="2" xfId="1" applyFont="1" applyFill="1" applyBorder="1" applyAlignment="1">
      <alignment horizontal="center"/>
    </xf>
    <xf numFmtId="0" fontId="23" fillId="9" borderId="2" xfId="1" applyFont="1" applyFill="1" applyBorder="1" applyAlignment="1">
      <alignment horizontal="center"/>
    </xf>
    <xf numFmtId="0" fontId="23" fillId="12" borderId="3" xfId="1" applyFont="1" applyFill="1" applyBorder="1" applyAlignment="1">
      <alignment horizontal="center"/>
    </xf>
    <xf numFmtId="0" fontId="23" fillId="0" borderId="0" xfId="1" applyFont="1"/>
    <xf numFmtId="0" fontId="23" fillId="0" borderId="62" xfId="1" applyFont="1" applyBorder="1" applyAlignment="1"/>
    <xf numFmtId="0" fontId="23" fillId="0" borderId="51" xfId="1" applyFont="1" applyBorder="1" applyAlignment="1"/>
    <xf numFmtId="0" fontId="21" fillId="0" borderId="69" xfId="1" applyFont="1" applyBorder="1" applyAlignment="1">
      <alignment horizontal="center" wrapText="1"/>
    </xf>
    <xf numFmtId="0" fontId="21" fillId="0" borderId="58" xfId="1" applyFont="1" applyBorder="1" applyAlignment="1">
      <alignment horizontal="center"/>
    </xf>
    <xf numFmtId="0" fontId="23" fillId="3" borderId="70" xfId="1" applyFont="1" applyFill="1" applyBorder="1" applyAlignment="1">
      <alignment horizontal="center" vertical="center" textRotation="90" wrapText="1"/>
    </xf>
    <xf numFmtId="0" fontId="23" fillId="3" borderId="71" xfId="1" applyFont="1" applyFill="1" applyBorder="1" applyAlignment="1">
      <alignment horizontal="center" vertical="center" textRotation="90" wrapText="1"/>
    </xf>
    <xf numFmtId="0" fontId="23" fillId="3" borderId="72" xfId="1" applyFont="1" applyFill="1" applyBorder="1" applyAlignment="1">
      <alignment horizontal="center" vertical="center" textRotation="90" wrapText="1"/>
    </xf>
    <xf numFmtId="0" fontId="23" fillId="3" borderId="73" xfId="1" applyFont="1" applyFill="1" applyBorder="1" applyAlignment="1">
      <alignment horizontal="center" vertical="center" textRotation="90" wrapText="1"/>
    </xf>
    <xf numFmtId="0" fontId="23" fillId="3" borderId="74" xfId="1" applyFont="1" applyFill="1" applyBorder="1" applyAlignment="1">
      <alignment horizontal="center" vertical="center" textRotation="90" wrapText="1"/>
    </xf>
    <xf numFmtId="0" fontId="23" fillId="3" borderId="75" xfId="1" applyFont="1" applyFill="1" applyBorder="1" applyAlignment="1">
      <alignment horizontal="center" vertical="center" textRotation="90" wrapText="1"/>
    </xf>
    <xf numFmtId="0" fontId="23" fillId="0" borderId="0" xfId="1" applyFont="1" applyBorder="1" applyAlignment="1">
      <alignment horizontal="center" vertical="center"/>
    </xf>
    <xf numFmtId="0" fontId="23" fillId="0" borderId="13" xfId="1" applyFont="1" applyBorder="1" applyAlignment="1">
      <alignment horizontal="center" vertical="center"/>
    </xf>
    <xf numFmtId="0" fontId="23" fillId="0" borderId="12" xfId="1" applyFont="1" applyBorder="1" applyAlignment="1">
      <alignment horizontal="center" vertical="center"/>
    </xf>
    <xf numFmtId="0" fontId="23" fillId="0" borderId="24" xfId="1" applyFont="1" applyBorder="1" applyAlignment="1">
      <alignment horizontal="center" vertical="center"/>
    </xf>
    <xf numFmtId="0" fontId="23" fillId="0" borderId="60" xfId="1" applyFont="1" applyBorder="1" applyAlignment="1">
      <alignment horizontal="center" vertical="center"/>
    </xf>
    <xf numFmtId="0" fontId="23" fillId="0" borderId="91" xfId="1" applyFont="1" applyBorder="1" applyAlignment="1">
      <alignment horizontal="center" vertical="center"/>
    </xf>
    <xf numFmtId="0" fontId="23" fillId="0" borderId="63" xfId="1" applyFont="1" applyBorder="1" applyAlignment="1">
      <alignment horizontal="center" vertical="center"/>
    </xf>
    <xf numFmtId="0" fontId="23" fillId="4" borderId="16" xfId="1" applyFont="1" applyFill="1" applyBorder="1" applyAlignment="1">
      <alignment horizontal="center" vertical="center"/>
    </xf>
    <xf numFmtId="0" fontId="23" fillId="0" borderId="15" xfId="1" applyFont="1" applyBorder="1" applyAlignment="1">
      <alignment horizontal="center" vertical="center"/>
    </xf>
    <xf numFmtId="0" fontId="23" fillId="0" borderId="29" xfId="1" applyFont="1" applyBorder="1" applyAlignment="1">
      <alignment horizontal="center" vertical="center"/>
    </xf>
    <xf numFmtId="0" fontId="23" fillId="0" borderId="27" xfId="1" applyFont="1" applyBorder="1" applyAlignment="1">
      <alignment horizontal="center" vertical="center"/>
    </xf>
    <xf numFmtId="0" fontId="23" fillId="0" borderId="120" xfId="1" applyFont="1" applyBorder="1" applyAlignment="1">
      <alignment horizontal="center" vertical="center"/>
    </xf>
    <xf numFmtId="0" fontId="23" fillId="5" borderId="116" xfId="1" applyFont="1" applyFill="1" applyBorder="1" applyAlignment="1">
      <alignment horizontal="center" vertical="center"/>
    </xf>
    <xf numFmtId="0" fontId="23" fillId="4" borderId="117" xfId="1" applyFont="1" applyFill="1" applyBorder="1" applyAlignment="1">
      <alignment horizontal="center" vertical="center"/>
    </xf>
    <xf numFmtId="0" fontId="23" fillId="5" borderId="119" xfId="1" applyFont="1" applyFill="1" applyBorder="1" applyAlignment="1">
      <alignment horizontal="center" vertical="center"/>
    </xf>
    <xf numFmtId="0" fontId="23" fillId="5" borderId="41" xfId="1" applyFont="1" applyFill="1" applyBorder="1" applyAlignment="1">
      <alignment horizontal="center" vertical="center"/>
    </xf>
    <xf numFmtId="0" fontId="23" fillId="5" borderId="120" xfId="1" applyFont="1" applyFill="1" applyBorder="1" applyAlignment="1">
      <alignment horizontal="center" vertical="center"/>
    </xf>
    <xf numFmtId="0" fontId="23" fillId="5" borderId="121" xfId="1" applyFont="1" applyFill="1" applyBorder="1" applyAlignment="1">
      <alignment horizontal="center" vertical="center"/>
    </xf>
    <xf numFmtId="0" fontId="23" fillId="5" borderId="122" xfId="1" applyFont="1" applyFill="1" applyBorder="1" applyAlignment="1">
      <alignment horizontal="center" vertical="center"/>
    </xf>
    <xf numFmtId="0" fontId="23" fillId="5" borderId="124" xfId="1" applyFont="1" applyFill="1" applyBorder="1" applyAlignment="1">
      <alignment horizontal="center" vertical="center"/>
    </xf>
    <xf numFmtId="0" fontId="23" fillId="0" borderId="26" xfId="1" applyFont="1" applyBorder="1" applyAlignment="1">
      <alignment horizontal="center" vertical="center"/>
    </xf>
    <xf numFmtId="0" fontId="23" fillId="0" borderId="28" xfId="1" applyFont="1" applyBorder="1" applyAlignment="1">
      <alignment horizontal="center" vertical="center"/>
    </xf>
    <xf numFmtId="0" fontId="23" fillId="0" borderId="118" xfId="1" applyFont="1" applyBorder="1" applyAlignment="1">
      <alignment horizontal="center" vertical="center"/>
    </xf>
    <xf numFmtId="0" fontId="22" fillId="0" borderId="0" xfId="1" applyFont="1" applyBorder="1" applyAlignment="1">
      <alignment horizontal="center" vertical="center"/>
    </xf>
    <xf numFmtId="0" fontId="23" fillId="4" borderId="27" xfId="1" applyFont="1" applyFill="1" applyBorder="1" applyAlignment="1">
      <alignment horizontal="center" vertical="center"/>
    </xf>
    <xf numFmtId="0" fontId="23" fillId="0" borderId="30" xfId="1" applyFont="1" applyBorder="1" applyAlignment="1">
      <alignment horizontal="center" vertical="center"/>
    </xf>
    <xf numFmtId="0" fontId="23" fillId="0" borderId="80" xfId="1" applyFont="1" applyBorder="1" applyAlignment="1">
      <alignment horizontal="center" vertical="center"/>
    </xf>
    <xf numFmtId="0" fontId="23" fillId="0" borderId="22" xfId="1" applyFont="1" applyBorder="1" applyAlignment="1">
      <alignment horizontal="center" vertical="center"/>
    </xf>
    <xf numFmtId="0" fontId="23" fillId="4" borderId="23" xfId="1" applyFont="1" applyFill="1" applyBorder="1" applyAlignment="1">
      <alignment horizontal="center" vertical="center"/>
    </xf>
    <xf numFmtId="0" fontId="23" fillId="0" borderId="82" xfId="1" applyFont="1" applyBorder="1" applyAlignment="1">
      <alignment horizontal="center" vertical="center"/>
    </xf>
    <xf numFmtId="0" fontId="20" fillId="0" borderId="78" xfId="0" applyFont="1" applyBorder="1" applyAlignment="1">
      <alignment vertical="center" wrapText="1"/>
    </xf>
    <xf numFmtId="0" fontId="23" fillId="0" borderId="19" xfId="1" applyFont="1" applyBorder="1" applyAlignment="1">
      <alignment horizontal="center" vertical="center"/>
    </xf>
    <xf numFmtId="0" fontId="23" fillId="4" borderId="17" xfId="1" applyFont="1" applyFill="1" applyBorder="1" applyAlignment="1">
      <alignment horizontal="center" vertical="center"/>
    </xf>
    <xf numFmtId="0" fontId="23" fillId="0" borderId="85" xfId="1" applyFont="1" applyBorder="1" applyAlignment="1">
      <alignment horizontal="center" vertical="center"/>
    </xf>
    <xf numFmtId="0" fontId="23" fillId="4" borderId="86" xfId="1" applyFont="1" applyFill="1" applyBorder="1" applyAlignment="1">
      <alignment horizontal="center" vertical="center"/>
    </xf>
    <xf numFmtId="0" fontId="23" fillId="0" borderId="87" xfId="1" applyFont="1" applyFill="1" applyBorder="1" applyAlignment="1">
      <alignment horizontal="center" vertical="center"/>
    </xf>
    <xf numFmtId="0" fontId="23" fillId="0" borderId="20" xfId="1" applyFont="1" applyBorder="1" applyAlignment="1">
      <alignment horizontal="center" vertical="center"/>
    </xf>
    <xf numFmtId="0" fontId="23" fillId="0" borderId="83" xfId="1" applyFont="1" applyBorder="1" applyAlignment="1">
      <alignment horizontal="center" vertical="center"/>
    </xf>
    <xf numFmtId="0" fontId="23" fillId="5" borderId="85" xfId="1" applyFont="1" applyFill="1" applyBorder="1" applyAlignment="1">
      <alignment horizontal="center" vertical="center"/>
    </xf>
    <xf numFmtId="0" fontId="23" fillId="0" borderId="84" xfId="1" applyFont="1" applyBorder="1" applyAlignment="1">
      <alignment horizontal="center" vertical="center"/>
    </xf>
    <xf numFmtId="0" fontId="23" fillId="0" borderId="116" xfId="1" applyFont="1" applyBorder="1" applyAlignment="1">
      <alignment horizontal="center" vertical="center"/>
    </xf>
    <xf numFmtId="0" fontId="21" fillId="0" borderId="0" xfId="1" applyFont="1" applyBorder="1" applyAlignment="1">
      <alignment horizontal="center" vertical="center"/>
    </xf>
    <xf numFmtId="0" fontId="21" fillId="0" borderId="13" xfId="1" applyFont="1" applyBorder="1" applyAlignment="1">
      <alignment horizontal="center" vertical="center"/>
    </xf>
    <xf numFmtId="0" fontId="21" fillId="0" borderId="12" xfId="1" applyFont="1" applyBorder="1" applyAlignment="1">
      <alignment horizontal="center" vertical="center"/>
    </xf>
    <xf numFmtId="0" fontId="21" fillId="0" borderId="63" xfId="1" applyFont="1" applyBorder="1" applyAlignment="1">
      <alignment horizontal="center" vertical="center"/>
    </xf>
    <xf numFmtId="0" fontId="23" fillId="0" borderId="25" xfId="1" applyFont="1" applyBorder="1" applyAlignment="1">
      <alignment horizontal="center" vertical="center"/>
    </xf>
    <xf numFmtId="0" fontId="23" fillId="4" borderId="89" xfId="1" applyFont="1" applyFill="1" applyBorder="1" applyAlignment="1">
      <alignment horizontal="center" vertical="center"/>
    </xf>
    <xf numFmtId="0" fontId="23" fillId="0" borderId="87" xfId="1" applyFont="1" applyBorder="1" applyAlignment="1">
      <alignment horizontal="center" vertical="center"/>
    </xf>
    <xf numFmtId="0" fontId="23" fillId="4" borderId="88" xfId="1" applyFont="1" applyFill="1" applyBorder="1" applyAlignment="1">
      <alignment horizontal="center" vertical="center"/>
    </xf>
    <xf numFmtId="0" fontId="23" fillId="0" borderId="64" xfId="1" applyFont="1" applyBorder="1" applyAlignment="1">
      <alignment horizontal="center" vertical="center"/>
    </xf>
    <xf numFmtId="0" fontId="23" fillId="4" borderId="90" xfId="1" applyFont="1" applyFill="1" applyBorder="1" applyAlignment="1">
      <alignment horizontal="center" vertical="center"/>
    </xf>
    <xf numFmtId="0" fontId="23" fillId="4" borderId="31"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65" xfId="1" applyFont="1" applyBorder="1" applyAlignment="1">
      <alignment horizontal="center" vertical="center"/>
    </xf>
    <xf numFmtId="0" fontId="23" fillId="0" borderId="66" xfId="1" applyFont="1" applyBorder="1" applyAlignment="1">
      <alignment horizontal="center" vertical="center"/>
    </xf>
    <xf numFmtId="0" fontId="23" fillId="0" borderId="67" xfId="1" applyFont="1" applyBorder="1" applyAlignment="1">
      <alignment horizontal="center" vertical="center"/>
    </xf>
    <xf numFmtId="0" fontId="23" fillId="0" borderId="104" xfId="2" applyFont="1" applyBorder="1" applyAlignment="1">
      <alignment horizontal="center" vertical="center"/>
    </xf>
    <xf numFmtId="0" fontId="23" fillId="0" borderId="13" xfId="2" applyFont="1" applyBorder="1" applyAlignment="1">
      <alignment horizontal="center" vertical="center" wrapText="1"/>
    </xf>
    <xf numFmtId="0" fontId="23" fillId="0" borderId="14" xfId="2" applyFont="1" applyBorder="1" applyAlignment="1">
      <alignment vertical="center" wrapText="1"/>
    </xf>
    <xf numFmtId="0" fontId="23" fillId="0" borderId="105" xfId="2" applyFont="1" applyBorder="1" applyAlignment="1">
      <alignment vertical="center" wrapText="1"/>
    </xf>
    <xf numFmtId="0" fontId="23" fillId="0" borderId="93" xfId="2" applyFont="1" applyBorder="1" applyAlignment="1">
      <alignment vertical="center" wrapText="1"/>
    </xf>
    <xf numFmtId="0" fontId="23" fillId="0" borderId="100" xfId="2" applyFont="1" applyBorder="1" applyAlignment="1">
      <alignment horizontal="center" vertical="center"/>
    </xf>
    <xf numFmtId="0" fontId="23" fillId="0" borderId="103" xfId="2" applyFont="1" applyBorder="1" applyAlignment="1">
      <alignment horizontal="center" vertical="center" wrapText="1"/>
    </xf>
    <xf numFmtId="0" fontId="24" fillId="2" borderId="101" xfId="2" applyFont="1" applyFill="1" applyBorder="1" applyAlignment="1">
      <alignment horizontal="left" vertical="center" wrapText="1"/>
    </xf>
    <xf numFmtId="0" fontId="23" fillId="0" borderId="102" xfId="0" applyFont="1" applyBorder="1" applyAlignment="1">
      <alignment vertical="center" wrapText="1"/>
    </xf>
    <xf numFmtId="0" fontId="23" fillId="0" borderId="106" xfId="2" applyFont="1" applyBorder="1" applyAlignment="1">
      <alignment vertical="center" wrapText="1"/>
    </xf>
    <xf numFmtId="0" fontId="23" fillId="0" borderId="107" xfId="2" applyFont="1" applyBorder="1" applyAlignment="1">
      <alignment vertical="center" wrapText="1"/>
    </xf>
    <xf numFmtId="0" fontId="23" fillId="0" borderId="114" xfId="2" applyFont="1" applyBorder="1" applyAlignment="1">
      <alignment vertical="center" wrapText="1"/>
    </xf>
    <xf numFmtId="0" fontId="23" fillId="0" borderId="112" xfId="2" applyFont="1" applyBorder="1" applyAlignment="1">
      <alignment horizontal="center" vertical="center"/>
    </xf>
    <xf numFmtId="0" fontId="23" fillId="0" borderId="108" xfId="2" applyFont="1" applyBorder="1" applyAlignment="1">
      <alignment horizontal="center" vertical="center" wrapText="1"/>
    </xf>
    <xf numFmtId="0" fontId="23" fillId="0" borderId="110" xfId="2" applyFont="1" applyBorder="1" applyAlignment="1">
      <alignment vertical="center" wrapText="1"/>
    </xf>
    <xf numFmtId="0" fontId="23" fillId="0" borderId="109" xfId="0" applyFont="1" applyBorder="1" applyAlignment="1">
      <alignment wrapText="1"/>
    </xf>
    <xf numFmtId="0" fontId="23" fillId="0" borderId="113" xfId="2" applyFont="1" applyBorder="1" applyAlignment="1">
      <alignment vertical="center" wrapText="1"/>
    </xf>
    <xf numFmtId="0" fontId="23" fillId="0" borderId="94" xfId="2" applyFont="1" applyBorder="1" applyAlignment="1">
      <alignment vertical="center" wrapText="1"/>
    </xf>
    <xf numFmtId="0" fontId="23" fillId="0" borderId="111" xfId="2" applyFont="1" applyBorder="1" applyAlignment="1">
      <alignment vertical="center" wrapText="1"/>
    </xf>
    <xf numFmtId="0" fontId="23" fillId="0" borderId="95" xfId="2" applyFont="1" applyBorder="1" applyAlignment="1">
      <alignment vertical="center" wrapText="1"/>
    </xf>
    <xf numFmtId="0" fontId="23" fillId="0" borderId="115" xfId="2" applyFont="1" applyBorder="1" applyAlignment="1">
      <alignment horizontal="center" vertical="center" wrapText="1"/>
    </xf>
    <xf numFmtId="0" fontId="23" fillId="0" borderId="99" xfId="2" applyFont="1" applyBorder="1" applyAlignment="1">
      <alignment horizontal="center" vertical="center" wrapText="1"/>
    </xf>
    <xf numFmtId="0" fontId="21" fillId="0" borderId="97" xfId="2" applyFont="1" applyBorder="1" applyAlignment="1">
      <alignment horizontal="center" vertical="center" wrapText="1"/>
    </xf>
    <xf numFmtId="0" fontId="21" fillId="0" borderId="98" xfId="2" applyFont="1" applyBorder="1" applyAlignment="1">
      <alignment horizontal="center" vertical="center" wrapText="1"/>
    </xf>
    <xf numFmtId="0" fontId="21" fillId="0" borderId="96" xfId="2" applyFont="1" applyBorder="1" applyAlignment="1">
      <alignment horizontal="center" vertical="center" wrapText="1"/>
    </xf>
    <xf numFmtId="0" fontId="21" fillId="0" borderId="4" xfId="0" applyFont="1" applyBorder="1" applyAlignment="1">
      <alignment horizontal="center"/>
    </xf>
    <xf numFmtId="0" fontId="23" fillId="0" borderId="5" xfId="0" applyFont="1" applyBorder="1" applyAlignment="1">
      <alignment vertical="center" wrapText="1"/>
    </xf>
    <xf numFmtId="0" fontId="23" fillId="0" borderId="14" xfId="0" applyFont="1" applyBorder="1" applyAlignment="1">
      <alignment vertical="center" wrapText="1"/>
    </xf>
    <xf numFmtId="0" fontId="23" fillId="0" borderId="55" xfId="0" applyFont="1" applyBorder="1" applyAlignment="1">
      <alignment vertical="center" wrapText="1"/>
    </xf>
    <xf numFmtId="0" fontId="23" fillId="0" borderId="54" xfId="0" applyFont="1" applyBorder="1" applyAlignment="1">
      <alignment vertical="center" wrapText="1"/>
    </xf>
    <xf numFmtId="0" fontId="23" fillId="0" borderId="12" xfId="0" applyFont="1" applyBorder="1" applyAlignment="1">
      <alignment vertical="center" wrapText="1"/>
    </xf>
    <xf numFmtId="0" fontId="23" fillId="0" borderId="7" xfId="0" applyFont="1" applyBorder="1" applyAlignment="1">
      <alignment vertical="center" wrapText="1"/>
    </xf>
    <xf numFmtId="0" fontId="0" fillId="0" borderId="0" xfId="0" applyAlignment="1">
      <alignment wrapText="1"/>
    </xf>
    <xf numFmtId="0" fontId="11" fillId="0" borderId="9" xfId="3" applyBorder="1" applyAlignment="1">
      <alignment vertical="center" wrapText="1"/>
    </xf>
    <xf numFmtId="0" fontId="23" fillId="0" borderId="81" xfId="1" applyFont="1" applyFill="1" applyBorder="1" applyAlignment="1">
      <alignment horizontal="center" vertical="center"/>
    </xf>
    <xf numFmtId="0" fontId="23" fillId="0" borderId="21"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68" xfId="1" applyFont="1" applyFill="1" applyBorder="1" applyAlignment="1">
      <alignment horizontal="center" vertical="center"/>
    </xf>
    <xf numFmtId="0" fontId="22" fillId="3" borderId="129" xfId="1" applyFont="1" applyFill="1" applyBorder="1" applyAlignment="1">
      <alignment horizontal="center" vertical="center" textRotation="90" wrapText="1"/>
    </xf>
    <xf numFmtId="0" fontId="23" fillId="0" borderId="130" xfId="1" applyFont="1" applyBorder="1" applyAlignment="1">
      <alignment horizontal="center" vertical="center"/>
    </xf>
    <xf numFmtId="0" fontId="23" fillId="0" borderId="132" xfId="1" applyFont="1" applyBorder="1" applyAlignment="1">
      <alignment horizontal="center" vertical="center"/>
    </xf>
    <xf numFmtId="0" fontId="23" fillId="0" borderId="133" xfId="1" applyFont="1" applyBorder="1" applyAlignment="1">
      <alignment horizontal="center" vertical="center"/>
    </xf>
    <xf numFmtId="0" fontId="23" fillId="0" borderId="134" xfId="1" applyFont="1" applyBorder="1" applyAlignment="1">
      <alignment horizontal="center" vertical="center"/>
    </xf>
    <xf numFmtId="0" fontId="23" fillId="0" borderId="136" xfId="1" applyFont="1" applyBorder="1" applyAlignment="1">
      <alignment horizontal="center" vertical="center"/>
    </xf>
    <xf numFmtId="0" fontId="23" fillId="5" borderId="135" xfId="1" applyFont="1" applyFill="1" applyBorder="1" applyAlignment="1">
      <alignment horizontal="center" vertical="center"/>
    </xf>
    <xf numFmtId="0" fontId="22" fillId="0" borderId="131" xfId="1" applyFont="1" applyBorder="1" applyAlignment="1">
      <alignment horizontal="center" vertical="center"/>
    </xf>
    <xf numFmtId="0" fontId="23" fillId="0" borderId="137" xfId="1" applyFont="1" applyBorder="1" applyAlignment="1">
      <alignment horizontal="center" vertical="center"/>
    </xf>
    <xf numFmtId="0" fontId="9" fillId="0" borderId="116" xfId="1" applyFont="1" applyBorder="1" applyAlignment="1">
      <alignment horizontal="center" vertical="center"/>
    </xf>
    <xf numFmtId="0" fontId="21" fillId="0" borderId="3" xfId="2" applyFont="1" applyBorder="1" applyAlignment="1">
      <alignment horizontal="center" vertical="center" wrapText="1"/>
    </xf>
    <xf numFmtId="0" fontId="2" fillId="0" borderId="12" xfId="0" applyFont="1" applyBorder="1"/>
    <xf numFmtId="0" fontId="11" fillId="0" borderId="14" xfId="3" applyBorder="1" applyAlignment="1">
      <alignment wrapText="1"/>
    </xf>
    <xf numFmtId="0" fontId="11" fillId="0" borderId="14" xfId="3" applyBorder="1" applyAlignment="1">
      <alignment vertical="top" wrapText="1"/>
    </xf>
    <xf numFmtId="0" fontId="2" fillId="0" borderId="50" xfId="0" applyFont="1" applyBorder="1"/>
    <xf numFmtId="0" fontId="0" fillId="0" borderId="50" xfId="0" applyBorder="1"/>
    <xf numFmtId="0" fontId="21" fillId="0" borderId="1" xfId="0" applyFont="1" applyBorder="1" applyAlignment="1">
      <alignment horizontal="center"/>
    </xf>
    <xf numFmtId="0" fontId="15" fillId="0" borderId="53" xfId="0" applyFont="1" applyFill="1" applyBorder="1" applyAlignment="1">
      <alignment horizontal="center"/>
    </xf>
    <xf numFmtId="0" fontId="23" fillId="2" borderId="10" xfId="0" applyFont="1" applyFill="1" applyBorder="1" applyAlignment="1">
      <alignment vertical="center" wrapText="1"/>
    </xf>
    <xf numFmtId="0" fontId="23" fillId="2" borderId="139" xfId="0" applyFont="1" applyFill="1" applyBorder="1" applyAlignment="1">
      <alignment vertical="center" wrapText="1"/>
    </xf>
    <xf numFmtId="0" fontId="23" fillId="0" borderId="140" xfId="0" applyFont="1" applyBorder="1" applyAlignment="1">
      <alignment vertical="center" wrapText="1"/>
    </xf>
    <xf numFmtId="0" fontId="23" fillId="0" borderId="0" xfId="0" applyFont="1" applyBorder="1" applyAlignment="1">
      <alignment vertical="center" wrapText="1"/>
    </xf>
    <xf numFmtId="0" fontId="23" fillId="0" borderId="141" xfId="0" applyFont="1" applyBorder="1" applyAlignment="1">
      <alignment vertical="center" wrapText="1"/>
    </xf>
    <xf numFmtId="0" fontId="23" fillId="0" borderId="142" xfId="0" applyFont="1" applyBorder="1" applyAlignment="1">
      <alignment vertical="center" wrapText="1"/>
    </xf>
    <xf numFmtId="0" fontId="23" fillId="5" borderId="143" xfId="0" applyFont="1" applyFill="1" applyBorder="1" applyAlignment="1">
      <alignment vertical="center" wrapText="1"/>
    </xf>
    <xf numFmtId="0" fontId="24" fillId="2" borderId="144" xfId="0" applyFont="1" applyFill="1" applyBorder="1" applyAlignment="1">
      <alignment horizontal="left" vertical="center" wrapText="1"/>
    </xf>
    <xf numFmtId="0" fontId="23" fillId="0" borderId="11" xfId="0" applyFont="1" applyBorder="1" applyAlignment="1">
      <alignment vertical="center" wrapText="1"/>
    </xf>
    <xf numFmtId="0" fontId="23" fillId="0" borderId="10" xfId="0" applyFont="1" applyBorder="1" applyAlignment="1">
      <alignment vertical="center" wrapText="1"/>
    </xf>
    <xf numFmtId="0" fontId="24" fillId="0" borderId="10" xfId="0" applyFont="1" applyBorder="1" applyAlignment="1">
      <alignment vertical="center" wrapText="1"/>
    </xf>
    <xf numFmtId="0" fontId="24" fillId="0" borderId="12" xfId="0" applyFont="1" applyBorder="1" applyAlignment="1">
      <alignment vertical="center" wrapText="1"/>
    </xf>
    <xf numFmtId="0" fontId="24" fillId="0" borderId="11" xfId="0" applyFont="1" applyBorder="1" applyAlignment="1">
      <alignment vertical="center" wrapText="1"/>
    </xf>
    <xf numFmtId="0" fontId="0" fillId="0" borderId="146" xfId="0" applyBorder="1" applyAlignment="1">
      <alignment wrapText="1"/>
    </xf>
    <xf numFmtId="0" fontId="0" fillId="0" borderId="138" xfId="0" applyBorder="1" applyAlignment="1">
      <alignment wrapText="1"/>
    </xf>
    <xf numFmtId="0" fontId="11" fillId="0" borderId="146" xfId="3" applyBorder="1" applyAlignment="1">
      <alignment wrapText="1"/>
    </xf>
    <xf numFmtId="0" fontId="0" fillId="0" borderId="146" xfId="0" applyBorder="1" applyAlignment="1">
      <alignment wrapText="1"/>
    </xf>
    <xf numFmtId="0" fontId="21" fillId="0" borderId="11" xfId="1" applyFont="1" applyBorder="1" applyAlignment="1">
      <alignment horizontal="center" wrapText="1"/>
    </xf>
    <xf numFmtId="0" fontId="22" fillId="0" borderId="8" xfId="1" applyFont="1" applyBorder="1"/>
    <xf numFmtId="0" fontId="21" fillId="0" borderId="59" xfId="1" applyFont="1" applyBorder="1"/>
    <xf numFmtId="0" fontId="23" fillId="0" borderId="60" xfId="1" applyFont="1" applyBorder="1"/>
    <xf numFmtId="0" fontId="23" fillId="0" borderId="61" xfId="1" applyFont="1" applyBorder="1"/>
    <xf numFmtId="0" fontId="21" fillId="3" borderId="69" xfId="1" applyFont="1" applyFill="1" applyBorder="1" applyAlignment="1">
      <alignment horizontal="center" wrapText="1"/>
    </xf>
    <xf numFmtId="0" fontId="22" fillId="0" borderId="70" xfId="1" applyFont="1" applyBorder="1"/>
    <xf numFmtId="0" fontId="22" fillId="0" borderId="73" xfId="1" applyFont="1" applyBorder="1"/>
    <xf numFmtId="0" fontId="21" fillId="3" borderId="71" xfId="1" applyFont="1" applyFill="1" applyBorder="1" applyAlignment="1">
      <alignment horizontal="center" wrapText="1"/>
    </xf>
    <xf numFmtId="0" fontId="22" fillId="0" borderId="76" xfId="1" applyFont="1" applyBorder="1"/>
    <xf numFmtId="0" fontId="21" fillId="0" borderId="1" xfId="1" applyFont="1" applyBorder="1"/>
    <xf numFmtId="0" fontId="22" fillId="0" borderId="2" xfId="1" applyFont="1" applyBorder="1"/>
    <xf numFmtId="0" fontId="22" fillId="0" borderId="3" xfId="1" applyFont="1" applyBorder="1"/>
    <xf numFmtId="0" fontId="21" fillId="3" borderId="1" xfId="1" applyFont="1" applyFill="1" applyBorder="1" applyAlignment="1">
      <alignment horizontal="center" wrapText="1"/>
    </xf>
    <xf numFmtId="0" fontId="4" fillId="0" borderId="10" xfId="2" applyFont="1" applyBorder="1"/>
    <xf numFmtId="0" fontId="9" fillId="0" borderId="6" xfId="2" applyFont="1" applyBorder="1"/>
    <xf numFmtId="0" fontId="10" fillId="0" borderId="0" xfId="2" applyFont="1" applyAlignment="1"/>
    <xf numFmtId="0" fontId="3" fillId="0" borderId="0" xfId="2" applyFont="1" applyAlignment="1"/>
    <xf numFmtId="0" fontId="2" fillId="0" borderId="14" xfId="0" applyFont="1" applyBorder="1" applyAlignment="1">
      <alignment vertical="center"/>
    </xf>
    <xf numFmtId="0" fontId="14" fillId="0" borderId="14" xfId="0" applyFont="1" applyBorder="1"/>
    <xf numFmtId="0" fontId="12" fillId="0" borderId="0" xfId="0" applyFont="1"/>
    <xf numFmtId="0" fontId="0" fillId="0" borderId="0" xfId="0"/>
    <xf numFmtId="0" fontId="4" fillId="0" borderId="10" xfId="0" applyFont="1" applyBorder="1" applyAlignment="1">
      <alignment horizontal="left"/>
    </xf>
    <xf numFmtId="0" fontId="14" fillId="0" borderId="6" xfId="0" applyFont="1" applyBorder="1"/>
    <xf numFmtId="0" fontId="14" fillId="0" borderId="49" xfId="0" applyFont="1" applyBorder="1"/>
    <xf numFmtId="0" fontId="4" fillId="0" borderId="1" xfId="0" applyFont="1" applyBorder="1"/>
    <xf numFmtId="0" fontId="14" fillId="0" borderId="2" xfId="0" applyFont="1" applyBorder="1"/>
    <xf numFmtId="0" fontId="14" fillId="0" borderId="3" xfId="0" applyFont="1" applyBorder="1"/>
    <xf numFmtId="0" fontId="24" fillId="2" borderId="5" xfId="0" applyFont="1" applyFill="1" applyBorder="1" applyAlignment="1">
      <alignment vertical="center" wrapText="1"/>
    </xf>
    <xf numFmtId="0" fontId="24" fillId="2" borderId="14" xfId="0" applyFont="1" applyFill="1" applyBorder="1" applyAlignment="1">
      <alignment vertical="center" wrapText="1"/>
    </xf>
    <xf numFmtId="0" fontId="24" fillId="2" borderId="7" xfId="0" applyFont="1" applyFill="1" applyBorder="1" applyAlignment="1">
      <alignment vertical="center" wrapText="1"/>
    </xf>
    <xf numFmtId="0" fontId="23" fillId="0" borderId="5" xfId="0" applyFont="1" applyBorder="1" applyAlignment="1">
      <alignment vertical="center" wrapText="1"/>
    </xf>
    <xf numFmtId="0" fontId="23" fillId="0" borderId="14" xfId="0" applyFont="1" applyBorder="1" applyAlignment="1">
      <alignment vertical="center" wrapText="1"/>
    </xf>
    <xf numFmtId="0" fontId="23" fillId="0" borderId="7" xfId="0" applyFont="1" applyBorder="1" applyAlignment="1">
      <alignment vertical="center" wrapText="1"/>
    </xf>
    <xf numFmtId="0" fontId="10" fillId="0" borderId="0" xfId="0" applyFont="1"/>
    <xf numFmtId="0" fontId="4" fillId="0" borderId="1" xfId="0" applyFont="1" applyBorder="1" applyAlignment="1">
      <alignment horizontal="left"/>
    </xf>
    <xf numFmtId="0" fontId="23" fillId="0" borderId="5" xfId="0" applyFont="1" applyBorder="1" applyAlignment="1">
      <alignment vertical="center"/>
    </xf>
    <xf numFmtId="0" fontId="23" fillId="0" borderId="14" xfId="0" applyFont="1" applyBorder="1" applyAlignment="1">
      <alignment vertical="center"/>
    </xf>
    <xf numFmtId="0" fontId="23" fillId="0" borderId="7" xfId="0" applyFont="1" applyBorder="1" applyAlignment="1">
      <alignment vertical="center"/>
    </xf>
    <xf numFmtId="0" fontId="22" fillId="0" borderId="14" xfId="0" applyFont="1" applyBorder="1"/>
    <xf numFmtId="0" fontId="22" fillId="0" borderId="7" xfId="0" applyFont="1" applyBorder="1"/>
    <xf numFmtId="0" fontId="24" fillId="0" borderId="14" xfId="0" applyFont="1" applyBorder="1" applyAlignment="1">
      <alignment vertical="center" wrapText="1"/>
    </xf>
    <xf numFmtId="0" fontId="24" fillId="0" borderId="5" xfId="0" applyFont="1" applyBorder="1" applyAlignment="1">
      <alignment vertical="center" wrapText="1"/>
    </xf>
    <xf numFmtId="0" fontId="0" fillId="0" borderId="5" xfId="0" applyFont="1" applyBorder="1" applyAlignment="1">
      <alignment horizontal="left" vertical="center" wrapText="1"/>
    </xf>
    <xf numFmtId="0" fontId="11" fillId="0" borderId="145" xfId="3" applyBorder="1" applyAlignment="1">
      <alignment vertical="center" wrapText="1"/>
    </xf>
    <xf numFmtId="0" fontId="0" fillId="0" borderId="146" xfId="0" applyBorder="1" applyAlignment="1">
      <alignment vertical="center" wrapText="1"/>
    </xf>
    <xf numFmtId="0" fontId="11" fillId="0" borderId="146" xfId="3" applyBorder="1" applyAlignment="1">
      <alignment vertical="center" wrapText="1"/>
    </xf>
    <xf numFmtId="0" fontId="0" fillId="0" borderId="138" xfId="0" applyBorder="1" applyAlignment="1">
      <alignment vertical="center" wrapText="1"/>
    </xf>
  </cellXfs>
  <cellStyles count="4">
    <cellStyle name="Hyperlinkki" xfId="3" builtinId="8"/>
    <cellStyle name="Normaali" xfId="0" builtinId="0"/>
    <cellStyle name="Normaali 2" xfId="1" xr:uid="{D1C223FA-863A-4014-B8FC-F41C3E579916}"/>
    <cellStyle name="Normaali 3" xfId="2" xr:uid="{1AA74E28-F44A-4279-911B-524B3DA764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knature.org/strategy/photosynthesis-converts-solar-energy-into-chemical-energy%20/https:/www.tampere.fi/tiedostot/c/xDS1HRxbn/UEKK_Tampere_0806201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76BF8-61BF-43A2-BBC8-849C4E3C6FA5}">
  <dimension ref="A2:AL123"/>
  <sheetViews>
    <sheetView zoomScaleNormal="100" workbookViewId="0">
      <selection activeCell="A17" sqref="A17:XFD17"/>
    </sheetView>
  </sheetViews>
  <sheetFormatPr defaultRowHeight="15" x14ac:dyDescent="0.25"/>
  <cols>
    <col min="2" max="2" width="69.28515625" customWidth="1"/>
    <col min="3" max="3" width="11.28515625" customWidth="1"/>
    <col min="4" max="4" width="3.7109375" customWidth="1"/>
    <col min="5" max="5" width="3.85546875" customWidth="1"/>
    <col min="6" max="6" width="3.42578125" customWidth="1"/>
    <col min="7" max="7" width="3.85546875" customWidth="1"/>
    <col min="8" max="8" width="4.140625" customWidth="1"/>
    <col min="9" max="9" width="4.7109375" customWidth="1"/>
    <col min="10" max="10" width="3.7109375" customWidth="1"/>
    <col min="11" max="11" width="3.5703125" customWidth="1"/>
    <col min="12" max="12" width="3.28515625" customWidth="1"/>
    <col min="13" max="13" width="3.5703125" customWidth="1"/>
    <col min="14" max="14" width="3.28515625" customWidth="1"/>
    <col min="15" max="15" width="3.140625" customWidth="1"/>
    <col min="16" max="16" width="4" customWidth="1"/>
    <col min="17" max="17" width="3.85546875" customWidth="1"/>
    <col min="18" max="18" width="4.5703125" customWidth="1"/>
    <col min="19" max="19" width="3.7109375" customWidth="1"/>
    <col min="20" max="20" width="6.7109375" customWidth="1"/>
    <col min="21" max="21" width="8.85546875" customWidth="1"/>
    <col min="22" max="22" width="7.7109375" customWidth="1"/>
    <col min="23" max="23" width="7.28515625" customWidth="1"/>
    <col min="24" max="25" width="7.7109375" customWidth="1"/>
    <col min="26" max="26" width="7.42578125" customWidth="1"/>
    <col min="27" max="27" width="6.5703125" customWidth="1"/>
    <col min="28" max="28" width="5.7109375" customWidth="1"/>
    <col min="29" max="29" width="7" customWidth="1"/>
    <col min="30" max="30" width="6.7109375" customWidth="1"/>
    <col min="31" max="31" width="6.140625" customWidth="1"/>
    <col min="32" max="32" width="5.28515625" customWidth="1"/>
    <col min="33" max="33" width="6.28515625" customWidth="1"/>
    <col min="34" max="35" width="5.85546875" customWidth="1"/>
    <col min="36" max="36" width="7.140625" customWidth="1"/>
    <col min="37" max="37" width="6.7109375" customWidth="1"/>
  </cols>
  <sheetData>
    <row r="2" spans="1:38" ht="11.45" customHeight="1" x14ac:dyDescent="0.25">
      <c r="B2" s="284" t="s">
        <v>169</v>
      </c>
      <c r="C2" s="285"/>
      <c r="D2" s="285"/>
      <c r="E2" s="285"/>
      <c r="F2" s="285"/>
      <c r="G2" s="285"/>
      <c r="H2" s="285"/>
      <c r="I2" s="285"/>
      <c r="J2" s="285"/>
      <c r="K2" s="285"/>
      <c r="L2" s="285"/>
      <c r="M2" s="285"/>
      <c r="N2" s="285"/>
      <c r="O2" s="285"/>
      <c r="P2" s="285"/>
      <c r="Q2" s="285"/>
      <c r="R2" s="285"/>
      <c r="S2" s="286"/>
    </row>
    <row r="3" spans="1:38" ht="14.45" customHeight="1" x14ac:dyDescent="0.25">
      <c r="B3" s="106"/>
      <c r="C3" s="107"/>
      <c r="D3" s="287" t="s">
        <v>1</v>
      </c>
      <c r="E3" s="285"/>
      <c r="F3" s="285"/>
      <c r="G3" s="286"/>
      <c r="H3" s="287" t="s">
        <v>171</v>
      </c>
      <c r="I3" s="285"/>
      <c r="J3" s="285"/>
      <c r="K3" s="286"/>
      <c r="L3" s="287" t="s">
        <v>2</v>
      </c>
      <c r="M3" s="285"/>
      <c r="N3" s="285"/>
      <c r="O3" s="286"/>
      <c r="P3" s="287" t="s">
        <v>3</v>
      </c>
      <c r="Q3" s="285"/>
      <c r="R3" s="285"/>
      <c r="S3" s="286"/>
    </row>
    <row r="4" spans="1:38" ht="56.45" customHeight="1" x14ac:dyDescent="0.25">
      <c r="B4" s="274" t="s">
        <v>170</v>
      </c>
      <c r="C4" s="275"/>
      <c r="D4" s="108" t="s">
        <v>4</v>
      </c>
      <c r="E4" s="109" t="s">
        <v>5</v>
      </c>
      <c r="F4" s="110" t="s">
        <v>6</v>
      </c>
      <c r="G4" s="111" t="s">
        <v>7</v>
      </c>
      <c r="H4" s="109" t="s">
        <v>168</v>
      </c>
      <c r="I4" s="112" t="s">
        <v>8</v>
      </c>
      <c r="J4" s="113" t="s">
        <v>9</v>
      </c>
      <c r="K4" s="111" t="s">
        <v>10</v>
      </c>
      <c r="L4" s="108" t="s">
        <v>11</v>
      </c>
      <c r="M4" s="113" t="s">
        <v>12</v>
      </c>
      <c r="N4" s="112" t="s">
        <v>13</v>
      </c>
      <c r="O4" s="114" t="s">
        <v>14</v>
      </c>
      <c r="P4" s="112" t="s">
        <v>67</v>
      </c>
      <c r="Q4" s="113" t="s">
        <v>191</v>
      </c>
      <c r="R4" s="113" t="s">
        <v>195</v>
      </c>
      <c r="S4" s="111" t="s">
        <v>192</v>
      </c>
    </row>
    <row r="5" spans="1:38" ht="16.149999999999999" customHeight="1" x14ac:dyDescent="0.25">
      <c r="B5" s="115" t="s">
        <v>206</v>
      </c>
      <c r="C5" s="116"/>
      <c r="D5" s="117">
        <f t="shared" ref="D5:S5" si="0">COUNTIF(D10:D58,"=x")</f>
        <v>20</v>
      </c>
      <c r="E5" s="118">
        <f t="shared" si="0"/>
        <v>4</v>
      </c>
      <c r="F5" s="119">
        <f t="shared" si="0"/>
        <v>0</v>
      </c>
      <c r="G5" s="120">
        <f t="shared" si="0"/>
        <v>1</v>
      </c>
      <c r="H5" s="121">
        <f t="shared" si="0"/>
        <v>9</v>
      </c>
      <c r="I5" s="122">
        <f t="shared" si="0"/>
        <v>5</v>
      </c>
      <c r="J5" s="120">
        <f t="shared" si="0"/>
        <v>3</v>
      </c>
      <c r="K5" s="123">
        <f t="shared" si="0"/>
        <v>7</v>
      </c>
      <c r="L5" s="124">
        <f t="shared" si="0"/>
        <v>7</v>
      </c>
      <c r="M5" s="125">
        <f t="shared" si="0"/>
        <v>1</v>
      </c>
      <c r="N5" s="126">
        <f t="shared" si="0"/>
        <v>6</v>
      </c>
      <c r="O5" s="127">
        <f t="shared" si="0"/>
        <v>9</v>
      </c>
      <c r="P5" s="128">
        <f t="shared" si="0"/>
        <v>4</v>
      </c>
      <c r="Q5" s="129">
        <f t="shared" si="0"/>
        <v>1</v>
      </c>
      <c r="R5" s="130">
        <f t="shared" si="0"/>
        <v>9</v>
      </c>
      <c r="S5" s="131">
        <f t="shared" si="0"/>
        <v>6</v>
      </c>
    </row>
    <row r="6" spans="1:38" ht="15.75" thickBot="1" x14ac:dyDescent="0.3">
      <c r="B6" s="132"/>
      <c r="C6" s="132"/>
      <c r="D6" s="132"/>
      <c r="E6" s="132"/>
      <c r="F6" s="132"/>
      <c r="G6" s="132"/>
      <c r="H6" s="132"/>
      <c r="I6" s="132"/>
      <c r="J6" s="132"/>
      <c r="K6" s="132"/>
      <c r="L6" s="132"/>
      <c r="M6" s="132"/>
      <c r="N6" s="132"/>
      <c r="O6" s="132"/>
      <c r="P6" s="132"/>
      <c r="Q6" s="132"/>
      <c r="R6" s="132"/>
      <c r="S6" s="132"/>
    </row>
    <row r="7" spans="1:38" ht="13.15" customHeight="1" thickBot="1" x14ac:dyDescent="0.3">
      <c r="B7" s="276" t="s">
        <v>205</v>
      </c>
      <c r="C7" s="277"/>
      <c r="D7" s="277"/>
      <c r="E7" s="277"/>
      <c r="F7" s="277"/>
      <c r="G7" s="277"/>
      <c r="H7" s="277"/>
      <c r="I7" s="277"/>
      <c r="J7" s="277"/>
      <c r="K7" s="277"/>
      <c r="L7" s="277"/>
      <c r="M7" s="277"/>
      <c r="N7" s="277"/>
      <c r="O7" s="277"/>
      <c r="P7" s="277"/>
      <c r="Q7" s="277"/>
      <c r="R7" s="277"/>
      <c r="S7" s="278"/>
    </row>
    <row r="8" spans="1:38" ht="18" customHeight="1" thickBot="1" x14ac:dyDescent="0.3">
      <c r="B8" s="133"/>
      <c r="C8" s="134"/>
      <c r="D8" s="279" t="s">
        <v>1</v>
      </c>
      <c r="E8" s="280"/>
      <c r="F8" s="280"/>
      <c r="G8" s="281"/>
      <c r="H8" s="282" t="s">
        <v>171</v>
      </c>
      <c r="I8" s="280"/>
      <c r="J8" s="280"/>
      <c r="K8" s="281"/>
      <c r="L8" s="282" t="s">
        <v>2</v>
      </c>
      <c r="M8" s="280"/>
      <c r="N8" s="280"/>
      <c r="O8" s="281"/>
      <c r="P8" s="282" t="s">
        <v>3</v>
      </c>
      <c r="Q8" s="280"/>
      <c r="R8" s="280"/>
      <c r="S8" s="283"/>
    </row>
    <row r="9" spans="1:38" ht="55.15" customHeight="1" thickBot="1" x14ac:dyDescent="0.3">
      <c r="B9" s="135" t="s">
        <v>15</v>
      </c>
      <c r="C9" s="136" t="s">
        <v>16</v>
      </c>
      <c r="D9" s="137" t="s">
        <v>4</v>
      </c>
      <c r="E9" s="138" t="s">
        <v>5</v>
      </c>
      <c r="F9" s="139" t="s">
        <v>6</v>
      </c>
      <c r="G9" s="140" t="s">
        <v>7</v>
      </c>
      <c r="H9" s="141" t="s">
        <v>168</v>
      </c>
      <c r="I9" s="139" t="s">
        <v>8</v>
      </c>
      <c r="J9" s="139" t="s">
        <v>9</v>
      </c>
      <c r="K9" s="140" t="s">
        <v>10</v>
      </c>
      <c r="L9" s="141" t="s">
        <v>11</v>
      </c>
      <c r="M9" s="139" t="s">
        <v>12</v>
      </c>
      <c r="N9" s="137" t="s">
        <v>13</v>
      </c>
      <c r="O9" s="142" t="s">
        <v>14</v>
      </c>
      <c r="P9" s="137" t="s">
        <v>67</v>
      </c>
      <c r="Q9" s="139" t="s">
        <v>191</v>
      </c>
      <c r="R9" s="139" t="s">
        <v>195</v>
      </c>
      <c r="S9" s="239" t="s">
        <v>192</v>
      </c>
      <c r="U9" s="76"/>
      <c r="V9" s="77"/>
      <c r="W9" s="78"/>
      <c r="X9" s="78"/>
      <c r="Y9" s="78"/>
      <c r="Z9" s="78"/>
      <c r="AA9" s="79"/>
      <c r="AB9" s="78"/>
      <c r="AC9" s="78"/>
      <c r="AD9" s="78"/>
      <c r="AE9" s="78"/>
      <c r="AF9" s="78"/>
      <c r="AG9" s="78"/>
      <c r="AH9" s="78"/>
      <c r="AI9" s="79"/>
      <c r="AJ9" s="78"/>
      <c r="AK9" s="79"/>
      <c r="AL9" s="79"/>
    </row>
    <row r="10" spans="1:38" ht="18.600000000000001" customHeight="1" x14ac:dyDescent="0.25">
      <c r="B10" s="74" t="s">
        <v>61</v>
      </c>
      <c r="C10" s="246">
        <v>2025</v>
      </c>
      <c r="D10" s="143" t="s">
        <v>0</v>
      </c>
      <c r="E10" s="143"/>
      <c r="F10" s="143"/>
      <c r="G10" s="144"/>
      <c r="H10" s="145"/>
      <c r="I10" s="143"/>
      <c r="J10" s="143"/>
      <c r="K10" s="144"/>
      <c r="L10" s="145"/>
      <c r="M10" s="143"/>
      <c r="N10" s="143"/>
      <c r="O10" s="144"/>
      <c r="P10" s="146"/>
      <c r="Q10" s="143"/>
      <c r="R10" s="143"/>
      <c r="S10" s="147"/>
      <c r="T10" s="69"/>
      <c r="U10" s="80"/>
      <c r="V10" s="81"/>
      <c r="W10" s="82"/>
      <c r="X10" s="81"/>
      <c r="Y10" s="81"/>
      <c r="Z10" s="81"/>
      <c r="AA10" s="81"/>
      <c r="AB10" s="81"/>
      <c r="AC10" s="81"/>
      <c r="AD10" s="81"/>
      <c r="AE10" s="82"/>
      <c r="AF10" s="81"/>
      <c r="AG10" s="81"/>
      <c r="AH10" s="81"/>
      <c r="AI10" s="81"/>
      <c r="AJ10" s="81"/>
      <c r="AK10" s="81"/>
      <c r="AL10" s="81"/>
    </row>
    <row r="11" spans="1:38" ht="28.15" customHeight="1" x14ac:dyDescent="0.25">
      <c r="B11" s="65" t="s">
        <v>177</v>
      </c>
      <c r="C11" s="241">
        <v>2025</v>
      </c>
      <c r="D11" s="143" t="s">
        <v>0</v>
      </c>
      <c r="E11" s="143"/>
      <c r="F11" s="143"/>
      <c r="G11" s="144"/>
      <c r="H11" s="145"/>
      <c r="I11" s="143"/>
      <c r="J11" s="143"/>
      <c r="K11" s="144"/>
      <c r="L11" s="145"/>
      <c r="M11" s="143"/>
      <c r="N11" s="143"/>
      <c r="O11" s="143"/>
      <c r="P11" s="148"/>
      <c r="Q11" s="143"/>
      <c r="R11" s="143" t="s">
        <v>0</v>
      </c>
      <c r="S11" s="149"/>
      <c r="U11" s="80"/>
      <c r="V11" s="81"/>
      <c r="W11" s="82"/>
      <c r="X11" s="81"/>
      <c r="Y11" s="81"/>
      <c r="Z11" s="81"/>
      <c r="AA11" s="81"/>
      <c r="AB11" s="81"/>
      <c r="AC11" s="81"/>
      <c r="AD11" s="81"/>
      <c r="AE11" s="81"/>
      <c r="AF11" s="81"/>
      <c r="AG11" s="81"/>
      <c r="AH11" s="81"/>
      <c r="AI11" s="81"/>
      <c r="AJ11" s="81"/>
      <c r="AK11" s="81"/>
      <c r="AL11" s="82"/>
    </row>
    <row r="12" spans="1:38" ht="32.450000000000003" customHeight="1" x14ac:dyDescent="0.25">
      <c r="B12" s="65" t="s">
        <v>18</v>
      </c>
      <c r="C12" s="241">
        <v>2025</v>
      </c>
      <c r="D12" s="143" t="s">
        <v>0</v>
      </c>
      <c r="E12" s="143"/>
      <c r="F12" s="143"/>
      <c r="G12" s="144"/>
      <c r="H12" s="145"/>
      <c r="I12" s="143"/>
      <c r="J12" s="143"/>
      <c r="K12" s="144"/>
      <c r="L12" s="145"/>
      <c r="M12" s="143"/>
      <c r="N12" s="143"/>
      <c r="O12" s="143"/>
      <c r="P12" s="150"/>
      <c r="Q12" s="151"/>
      <c r="R12" s="143"/>
      <c r="S12" s="149"/>
      <c r="U12" s="80"/>
      <c r="V12" s="81"/>
      <c r="W12" s="82"/>
      <c r="X12" s="82"/>
      <c r="Y12" s="81"/>
      <c r="Z12" s="81"/>
      <c r="AA12" s="82"/>
      <c r="AB12" s="81"/>
      <c r="AC12" s="81"/>
      <c r="AD12" s="81"/>
      <c r="AE12" s="81"/>
      <c r="AF12" s="81"/>
      <c r="AG12" s="81"/>
      <c r="AH12" s="81"/>
      <c r="AI12" s="83"/>
      <c r="AJ12" s="81"/>
      <c r="AK12" s="81"/>
      <c r="AL12" s="81"/>
    </row>
    <row r="13" spans="1:38" ht="30.6" customHeight="1" x14ac:dyDescent="0.25">
      <c r="B13" s="65" t="s">
        <v>17</v>
      </c>
      <c r="C13" s="240">
        <v>2025</v>
      </c>
      <c r="D13" s="143" t="s">
        <v>0</v>
      </c>
      <c r="E13" s="143"/>
      <c r="F13" s="143"/>
      <c r="G13" s="144"/>
      <c r="H13" s="145"/>
      <c r="I13" s="143"/>
      <c r="J13" s="143"/>
      <c r="K13" s="144"/>
      <c r="L13" s="145"/>
      <c r="M13" s="143"/>
      <c r="N13" s="143"/>
      <c r="O13" s="144"/>
      <c r="P13" s="143"/>
      <c r="Q13" s="143"/>
      <c r="R13" s="143"/>
      <c r="S13" s="149"/>
      <c r="U13" s="80"/>
      <c r="V13" s="81"/>
      <c r="W13" s="82"/>
      <c r="X13" s="81"/>
      <c r="Y13" s="81"/>
      <c r="Z13" s="81"/>
      <c r="AA13" s="82"/>
      <c r="AB13" s="81"/>
      <c r="AC13" s="81"/>
      <c r="AD13" s="81"/>
      <c r="AE13" s="81"/>
      <c r="AF13" s="81"/>
      <c r="AG13" s="81"/>
      <c r="AH13" s="81"/>
      <c r="AI13" s="81"/>
      <c r="AJ13" s="81"/>
      <c r="AK13" s="81"/>
      <c r="AL13" s="81"/>
    </row>
    <row r="14" spans="1:38" ht="41.45" customHeight="1" x14ac:dyDescent="0.25">
      <c r="B14" s="66" t="s">
        <v>189</v>
      </c>
      <c r="C14" s="241">
        <v>2025</v>
      </c>
      <c r="D14" s="143" t="s">
        <v>0</v>
      </c>
      <c r="E14" s="143"/>
      <c r="F14" s="143"/>
      <c r="G14" s="152"/>
      <c r="H14" s="143" t="s">
        <v>0</v>
      </c>
      <c r="I14" s="143"/>
      <c r="J14" s="143"/>
      <c r="K14" s="144"/>
      <c r="L14" s="145"/>
      <c r="M14" s="143"/>
      <c r="N14" s="143"/>
      <c r="O14" s="144"/>
      <c r="P14" s="143"/>
      <c r="Q14" s="143"/>
      <c r="R14" s="143"/>
      <c r="S14" s="149"/>
      <c r="U14" s="84"/>
      <c r="V14" s="81"/>
      <c r="W14" s="82"/>
      <c r="X14" s="81"/>
      <c r="Y14" s="81"/>
      <c r="Z14" s="81"/>
      <c r="AA14" s="82"/>
      <c r="AB14" s="81"/>
      <c r="AC14" s="81"/>
      <c r="AD14" s="81"/>
      <c r="AE14" s="81"/>
      <c r="AF14" s="81"/>
      <c r="AG14" s="81"/>
      <c r="AH14" s="81"/>
      <c r="AI14" s="81"/>
      <c r="AJ14" s="81"/>
      <c r="AK14" s="81"/>
      <c r="AL14" s="81"/>
    </row>
    <row r="15" spans="1:38" s="73" customFormat="1" ht="27.6" customHeight="1" x14ac:dyDescent="0.25">
      <c r="A15" s="95"/>
      <c r="B15" s="97" t="s">
        <v>179</v>
      </c>
      <c r="C15" s="240">
        <v>2025</v>
      </c>
      <c r="D15" s="143" t="s">
        <v>0</v>
      </c>
      <c r="E15" s="143"/>
      <c r="F15" s="143"/>
      <c r="G15" s="153"/>
      <c r="H15" s="154"/>
      <c r="I15" s="143"/>
      <c r="J15" s="143"/>
      <c r="K15" s="144"/>
      <c r="L15" s="145"/>
      <c r="M15" s="143"/>
      <c r="N15" s="143"/>
      <c r="O15" s="144"/>
      <c r="P15" s="143"/>
      <c r="Q15" s="143"/>
      <c r="R15" s="143"/>
      <c r="S15" s="149"/>
      <c r="T15" s="101"/>
      <c r="U15" s="84"/>
      <c r="V15" s="81"/>
      <c r="W15" s="82"/>
      <c r="X15" s="81"/>
      <c r="Y15" s="81"/>
      <c r="Z15" s="81"/>
      <c r="AA15" s="82"/>
      <c r="AB15" s="81"/>
      <c r="AC15" s="81"/>
      <c r="AD15" s="81"/>
      <c r="AE15" s="81"/>
      <c r="AF15" s="81"/>
      <c r="AG15" s="81"/>
      <c r="AH15" s="81"/>
      <c r="AI15" s="81"/>
      <c r="AJ15" s="81"/>
      <c r="AK15" s="81"/>
      <c r="AL15" s="81"/>
    </row>
    <row r="16" spans="1:38" s="75" customFormat="1" ht="19.149999999999999" customHeight="1" x14ac:dyDescent="0.25">
      <c r="A16" s="96"/>
      <c r="B16" s="98" t="s">
        <v>20</v>
      </c>
      <c r="C16" s="244">
        <v>2025</v>
      </c>
      <c r="D16" s="245" t="s">
        <v>0</v>
      </c>
      <c r="E16" s="155"/>
      <c r="F16" s="155"/>
      <c r="G16" s="156"/>
      <c r="H16" s="157"/>
      <c r="I16" s="155"/>
      <c r="J16" s="155"/>
      <c r="K16" s="158"/>
      <c r="L16" s="159"/>
      <c r="M16" s="155"/>
      <c r="N16" s="155"/>
      <c r="O16" s="160" t="s">
        <v>0</v>
      </c>
      <c r="P16" s="161"/>
      <c r="Q16" s="155"/>
      <c r="R16" s="155"/>
      <c r="S16" s="162"/>
      <c r="T16" s="102"/>
      <c r="U16" s="85"/>
      <c r="V16" s="86"/>
      <c r="W16" s="87"/>
      <c r="X16" s="86"/>
      <c r="Y16" s="86"/>
      <c r="Z16" s="83"/>
      <c r="AA16" s="86"/>
      <c r="AB16" s="86"/>
      <c r="AC16" s="86"/>
      <c r="AD16" s="86"/>
      <c r="AE16" s="86"/>
      <c r="AF16" s="86"/>
      <c r="AG16" s="87"/>
      <c r="AH16" s="87"/>
      <c r="AI16" s="86"/>
      <c r="AJ16" s="86"/>
      <c r="AK16" s="86"/>
      <c r="AL16" s="86"/>
    </row>
    <row r="17" spans="1:38" ht="41.25" customHeight="1" x14ac:dyDescent="0.25">
      <c r="A17" s="95"/>
      <c r="B17" s="99" t="s">
        <v>21</v>
      </c>
      <c r="C17" s="240">
        <v>2025</v>
      </c>
      <c r="D17" s="143" t="s">
        <v>0</v>
      </c>
      <c r="E17" s="143"/>
      <c r="F17" s="143"/>
      <c r="G17" s="163"/>
      <c r="H17" s="164"/>
      <c r="I17" s="143"/>
      <c r="J17" s="143"/>
      <c r="K17" s="165"/>
      <c r="L17" s="143"/>
      <c r="M17" s="143"/>
      <c r="N17" s="143"/>
      <c r="O17" s="144"/>
      <c r="P17" s="166"/>
      <c r="Q17" s="143"/>
      <c r="R17" s="143" t="s">
        <v>0</v>
      </c>
      <c r="S17" s="149"/>
      <c r="U17" s="84"/>
      <c r="V17" s="81"/>
      <c r="W17" s="82"/>
      <c r="X17" s="81"/>
      <c r="Y17" s="81"/>
      <c r="Z17" s="81"/>
      <c r="AA17" s="82"/>
      <c r="AB17" s="81"/>
      <c r="AC17" s="81"/>
      <c r="AD17" s="81"/>
      <c r="AE17" s="81"/>
      <c r="AF17" s="81"/>
      <c r="AG17" s="81"/>
      <c r="AH17" s="81"/>
      <c r="AI17" s="81"/>
      <c r="AJ17" s="81"/>
      <c r="AK17" s="82"/>
      <c r="AL17" s="81"/>
    </row>
    <row r="18" spans="1:38" ht="27.6" customHeight="1" x14ac:dyDescent="0.25">
      <c r="A18" s="94"/>
      <c r="B18" s="65" t="s">
        <v>19</v>
      </c>
      <c r="C18" s="242">
        <v>2025</v>
      </c>
      <c r="D18" s="143" t="s">
        <v>0</v>
      </c>
      <c r="E18" s="143"/>
      <c r="F18" s="143"/>
      <c r="G18" s="144"/>
      <c r="H18" s="145"/>
      <c r="I18" s="143"/>
      <c r="J18" s="143"/>
      <c r="K18" s="167"/>
      <c r="L18" s="168"/>
      <c r="M18" s="143"/>
      <c r="N18" s="143"/>
      <c r="O18" s="144"/>
      <c r="P18" s="143"/>
      <c r="Q18" s="143"/>
      <c r="R18" s="143"/>
      <c r="S18" s="149"/>
      <c r="U18" s="80"/>
      <c r="V18" s="81"/>
      <c r="W18" s="82"/>
      <c r="X18" s="81"/>
      <c r="Y18" s="81"/>
      <c r="Z18" s="81"/>
      <c r="AA18" s="82"/>
      <c r="AB18" s="81"/>
      <c r="AC18" s="81"/>
      <c r="AD18" s="83"/>
      <c r="AE18" s="81"/>
      <c r="AF18" s="81"/>
      <c r="AG18" s="81"/>
      <c r="AH18" s="81"/>
      <c r="AI18" s="81"/>
      <c r="AJ18" s="81"/>
      <c r="AK18" s="81"/>
      <c r="AL18" s="81"/>
    </row>
    <row r="19" spans="1:38" ht="42.6" customHeight="1" x14ac:dyDescent="0.25">
      <c r="B19" s="66" t="s">
        <v>176</v>
      </c>
      <c r="C19" s="242">
        <v>2025</v>
      </c>
      <c r="D19" s="195" t="s">
        <v>0</v>
      </c>
      <c r="E19" s="143"/>
      <c r="F19" s="143"/>
      <c r="G19" s="169"/>
      <c r="H19" s="145"/>
      <c r="I19" s="143"/>
      <c r="J19" s="143"/>
      <c r="K19" s="144"/>
      <c r="L19" s="145"/>
      <c r="M19" s="143"/>
      <c r="N19" s="143"/>
      <c r="O19" s="170"/>
      <c r="P19" s="143"/>
      <c r="Q19" s="143"/>
      <c r="R19" s="143" t="s">
        <v>0</v>
      </c>
      <c r="S19" s="149" t="s">
        <v>0</v>
      </c>
      <c r="U19" s="84"/>
      <c r="V19" s="81"/>
      <c r="W19" s="82"/>
      <c r="X19" s="81"/>
      <c r="Y19" s="81"/>
      <c r="Z19" s="81"/>
      <c r="AA19" s="82"/>
      <c r="AB19" s="81"/>
      <c r="AC19" s="81"/>
      <c r="AD19" s="81"/>
      <c r="AE19" s="81"/>
      <c r="AF19" s="81"/>
      <c r="AG19" s="81"/>
      <c r="AH19" s="81"/>
      <c r="AI19" s="81"/>
      <c r="AJ19" s="81"/>
      <c r="AK19" s="81"/>
      <c r="AL19" s="82"/>
    </row>
    <row r="20" spans="1:38" ht="31.15" customHeight="1" x14ac:dyDescent="0.25">
      <c r="B20" s="65" t="s">
        <v>38</v>
      </c>
      <c r="C20" s="241">
        <v>2025</v>
      </c>
      <c r="D20" s="143"/>
      <c r="E20" s="143" t="s">
        <v>0</v>
      </c>
      <c r="F20" s="143"/>
      <c r="G20" s="233" t="s">
        <v>0</v>
      </c>
      <c r="H20" s="145"/>
      <c r="I20" s="143"/>
      <c r="J20" s="143"/>
      <c r="K20" s="144" t="s">
        <v>0</v>
      </c>
      <c r="L20" s="145"/>
      <c r="M20" s="143"/>
      <c r="N20" s="143"/>
      <c r="O20" s="171"/>
      <c r="P20" s="143"/>
      <c r="Q20" s="143"/>
      <c r="R20" s="143"/>
      <c r="S20" s="149"/>
      <c r="U20" s="88"/>
      <c r="V20" s="81"/>
      <c r="W20" s="82"/>
      <c r="X20" s="82"/>
      <c r="Y20" s="81"/>
      <c r="Z20" s="87"/>
      <c r="AA20" s="81"/>
      <c r="AB20" s="81"/>
      <c r="AC20" s="81"/>
      <c r="AD20" s="82"/>
      <c r="AE20" s="81"/>
      <c r="AF20" s="81"/>
      <c r="AG20" s="81"/>
      <c r="AH20" s="83"/>
      <c r="AI20" s="81"/>
      <c r="AJ20" s="81"/>
      <c r="AK20" s="81"/>
      <c r="AL20" s="81"/>
    </row>
    <row r="21" spans="1:38" ht="28.9" customHeight="1" x14ac:dyDescent="0.25">
      <c r="B21" s="65" t="s">
        <v>180</v>
      </c>
      <c r="C21" s="241">
        <v>2025</v>
      </c>
      <c r="D21" s="143"/>
      <c r="E21" s="143"/>
      <c r="F21" s="143"/>
      <c r="G21" s="172"/>
      <c r="H21" s="145"/>
      <c r="I21" s="143"/>
      <c r="J21" s="143"/>
      <c r="K21" s="144" t="s">
        <v>0</v>
      </c>
      <c r="L21" s="145"/>
      <c r="M21" s="143"/>
      <c r="N21" s="143"/>
      <c r="O21" s="144"/>
      <c r="P21" s="143"/>
      <c r="Q21" s="143"/>
      <c r="R21" s="143"/>
      <c r="S21" s="149"/>
      <c r="U21" s="80"/>
      <c r="V21" s="81"/>
      <c r="W21" s="82"/>
      <c r="X21" s="81"/>
      <c r="Y21" s="81"/>
      <c r="Z21" s="81"/>
      <c r="AA21" s="81"/>
      <c r="AB21" s="81"/>
      <c r="AC21" s="81"/>
      <c r="AD21" s="82"/>
      <c r="AE21" s="81"/>
      <c r="AF21" s="81"/>
      <c r="AG21" s="81"/>
      <c r="AH21" s="81"/>
      <c r="AI21" s="81"/>
      <c r="AJ21" s="81"/>
      <c r="AK21" s="82"/>
      <c r="AL21" s="82"/>
    </row>
    <row r="22" spans="1:38" s="73" customFormat="1" ht="36" customHeight="1" x14ac:dyDescent="0.25">
      <c r="B22" s="65" t="s">
        <v>190</v>
      </c>
      <c r="C22" s="240">
        <v>2025</v>
      </c>
      <c r="D22" s="143"/>
      <c r="E22" s="143"/>
      <c r="F22" s="143"/>
      <c r="G22" s="144"/>
      <c r="H22" s="145" t="s">
        <v>0</v>
      </c>
      <c r="I22" s="143"/>
      <c r="J22" s="143"/>
      <c r="K22" s="144" t="s">
        <v>0</v>
      </c>
      <c r="L22" s="145"/>
      <c r="M22" s="143"/>
      <c r="N22" s="143"/>
      <c r="O22" s="144"/>
      <c r="P22" s="143"/>
      <c r="Q22" s="143"/>
      <c r="R22" s="143"/>
      <c r="S22" s="149"/>
      <c r="U22" s="80"/>
      <c r="V22" s="81"/>
      <c r="W22" s="82"/>
      <c r="X22" s="81"/>
      <c r="Y22" s="81"/>
      <c r="Z22" s="81"/>
      <c r="AA22" s="81"/>
      <c r="AB22" s="81"/>
      <c r="AC22" s="81"/>
      <c r="AD22" s="82"/>
      <c r="AE22" s="81"/>
      <c r="AF22" s="81"/>
      <c r="AG22" s="81"/>
      <c r="AH22" s="81"/>
      <c r="AI22" s="81"/>
      <c r="AJ22" s="81"/>
      <c r="AK22" s="82"/>
      <c r="AL22" s="82"/>
    </row>
    <row r="23" spans="1:38" ht="28.15" customHeight="1" x14ac:dyDescent="0.25">
      <c r="B23" s="65" t="s">
        <v>31</v>
      </c>
      <c r="C23" s="241">
        <v>2025</v>
      </c>
      <c r="D23" s="143"/>
      <c r="E23" s="143" t="s">
        <v>0</v>
      </c>
      <c r="F23" s="143"/>
      <c r="G23" s="144"/>
      <c r="H23" s="145"/>
      <c r="I23" s="143"/>
      <c r="J23" s="143"/>
      <c r="K23" s="144" t="s">
        <v>0</v>
      </c>
      <c r="L23" s="145"/>
      <c r="M23" s="143"/>
      <c r="N23" s="143"/>
      <c r="O23" s="144"/>
      <c r="P23" s="143"/>
      <c r="Q23" s="143"/>
      <c r="R23" s="143"/>
      <c r="S23" s="149"/>
      <c r="U23" s="80"/>
      <c r="V23" s="81"/>
      <c r="W23" s="82"/>
      <c r="X23" s="82"/>
      <c r="Y23" s="81"/>
      <c r="Z23" s="81"/>
      <c r="AA23" s="81"/>
      <c r="AB23" s="81"/>
      <c r="AC23" s="81"/>
      <c r="AD23" s="82"/>
      <c r="AE23" s="81"/>
      <c r="AF23" s="81"/>
      <c r="AG23" s="81"/>
      <c r="AH23" s="81"/>
      <c r="AI23" s="81"/>
      <c r="AJ23" s="81"/>
      <c r="AK23" s="82"/>
      <c r="AL23" s="82"/>
    </row>
    <row r="24" spans="1:38" ht="20.45" customHeight="1" x14ac:dyDescent="0.25">
      <c r="B24" s="173" t="s">
        <v>39</v>
      </c>
      <c r="C24" s="240">
        <v>2025</v>
      </c>
      <c r="D24" s="143"/>
      <c r="E24" s="143"/>
      <c r="F24" s="143"/>
      <c r="G24" s="144"/>
      <c r="H24" s="145"/>
      <c r="I24" s="143"/>
      <c r="J24" s="174"/>
      <c r="K24" s="144" t="s">
        <v>0</v>
      </c>
      <c r="L24" s="145"/>
      <c r="M24" s="143"/>
      <c r="N24" s="143"/>
      <c r="O24" s="144"/>
      <c r="P24" s="143"/>
      <c r="Q24" s="143"/>
      <c r="R24" s="143"/>
      <c r="S24" s="149"/>
      <c r="U24" s="89"/>
      <c r="V24" s="81"/>
      <c r="W24" s="82"/>
      <c r="X24" s="81"/>
      <c r="Y24" s="81"/>
      <c r="Z24" s="81"/>
      <c r="AA24" s="81"/>
      <c r="AB24" s="81"/>
      <c r="AC24" s="81"/>
      <c r="AD24" s="82"/>
      <c r="AE24" s="81"/>
      <c r="AF24" s="81"/>
      <c r="AG24" s="81"/>
      <c r="AH24" s="81"/>
      <c r="AI24" s="81"/>
      <c r="AJ24" s="81"/>
      <c r="AK24" s="81"/>
      <c r="AL24" s="81"/>
    </row>
    <row r="25" spans="1:38" ht="29.25" customHeight="1" x14ac:dyDescent="0.25">
      <c r="B25" s="173" t="s">
        <v>29</v>
      </c>
      <c r="C25" s="241">
        <v>2025</v>
      </c>
      <c r="D25" s="143"/>
      <c r="E25" s="143" t="s">
        <v>0</v>
      </c>
      <c r="F25" s="143"/>
      <c r="G25" s="144"/>
      <c r="H25" s="145"/>
      <c r="I25" s="143"/>
      <c r="J25" s="175"/>
      <c r="K25" s="234" t="s">
        <v>0</v>
      </c>
      <c r="L25" s="145"/>
      <c r="M25" s="143"/>
      <c r="N25" s="143"/>
      <c r="O25" s="144"/>
      <c r="P25" s="143"/>
      <c r="Q25" s="143"/>
      <c r="R25" s="143"/>
      <c r="S25" s="149"/>
      <c r="U25" s="89"/>
      <c r="V25" s="81"/>
      <c r="W25" s="82"/>
      <c r="X25" s="82"/>
      <c r="Y25" s="81"/>
      <c r="Z25" s="81"/>
      <c r="AA25" s="81"/>
      <c r="AB25" s="81"/>
      <c r="AC25" s="83"/>
      <c r="AD25" s="82"/>
      <c r="AE25" s="81"/>
      <c r="AF25" s="82"/>
      <c r="AG25" s="81"/>
      <c r="AH25" s="81"/>
      <c r="AI25" s="81"/>
      <c r="AJ25" s="81"/>
      <c r="AK25" s="81"/>
      <c r="AL25" s="81"/>
    </row>
    <row r="26" spans="1:38" ht="32.450000000000003" customHeight="1" x14ac:dyDescent="0.25">
      <c r="B26" s="65" t="s">
        <v>23</v>
      </c>
      <c r="C26" s="241">
        <v>2025</v>
      </c>
      <c r="D26" s="143"/>
      <c r="E26" s="143"/>
      <c r="F26" s="143"/>
      <c r="G26" s="144"/>
      <c r="H26" s="145"/>
      <c r="I26" s="176"/>
      <c r="J26" s="177"/>
      <c r="K26" s="178" t="s">
        <v>0</v>
      </c>
      <c r="L26" s="145"/>
      <c r="M26" s="195" t="s">
        <v>0</v>
      </c>
      <c r="N26" s="143"/>
      <c r="O26" s="144"/>
      <c r="P26" s="143"/>
      <c r="Q26" s="143"/>
      <c r="R26" s="143"/>
      <c r="S26" s="149"/>
      <c r="U26" s="80"/>
      <c r="V26" s="81"/>
      <c r="W26" s="82"/>
      <c r="X26" s="82"/>
      <c r="Y26" s="81"/>
      <c r="Z26" s="81"/>
      <c r="AA26" s="81"/>
      <c r="AB26" s="81"/>
      <c r="AC26" s="83"/>
      <c r="AD26" s="82"/>
      <c r="AE26" s="81"/>
      <c r="AF26" s="82"/>
      <c r="AG26" s="81"/>
      <c r="AH26" s="81"/>
      <c r="AI26" s="81"/>
      <c r="AJ26" s="81"/>
      <c r="AK26" s="81"/>
      <c r="AL26" s="81"/>
    </row>
    <row r="27" spans="1:38" ht="28.15" customHeight="1" x14ac:dyDescent="0.25">
      <c r="B27" s="65" t="s">
        <v>22</v>
      </c>
      <c r="C27" s="243">
        <v>2025</v>
      </c>
      <c r="D27" s="143"/>
      <c r="E27" s="143"/>
      <c r="F27" s="143"/>
      <c r="G27" s="144"/>
      <c r="H27" s="145"/>
      <c r="I27" s="195" t="s">
        <v>0</v>
      </c>
      <c r="J27" s="179"/>
      <c r="K27" s="144"/>
      <c r="L27" s="180"/>
      <c r="M27" s="181"/>
      <c r="N27" s="182"/>
      <c r="O27" s="144"/>
      <c r="P27" s="143"/>
      <c r="Q27" s="143"/>
      <c r="R27" s="143" t="s">
        <v>0</v>
      </c>
      <c r="S27" s="149" t="s">
        <v>0</v>
      </c>
      <c r="U27" s="80"/>
      <c r="V27" s="81"/>
      <c r="W27" s="82"/>
      <c r="X27" s="81"/>
      <c r="Y27" s="81"/>
      <c r="Z27" s="81"/>
      <c r="AA27" s="81"/>
      <c r="AB27" s="82"/>
      <c r="AC27" s="81"/>
      <c r="AD27" s="81"/>
      <c r="AE27" s="81"/>
      <c r="AF27" s="86"/>
      <c r="AG27" s="81"/>
      <c r="AH27" s="81"/>
      <c r="AI27" s="81"/>
      <c r="AJ27" s="81"/>
      <c r="AK27" s="82"/>
      <c r="AL27" s="81"/>
    </row>
    <row r="28" spans="1:38" s="73" customFormat="1" ht="43.5" customHeight="1" x14ac:dyDescent="0.25">
      <c r="B28" s="65" t="s">
        <v>182</v>
      </c>
      <c r="C28" s="240">
        <v>2025</v>
      </c>
      <c r="D28" s="143"/>
      <c r="E28" s="143"/>
      <c r="F28" s="143"/>
      <c r="G28" s="144"/>
      <c r="H28" s="235" t="s">
        <v>0</v>
      </c>
      <c r="I28" s="143"/>
      <c r="J28" s="143"/>
      <c r="K28" s="143"/>
      <c r="L28" s="154"/>
      <c r="M28" s="155"/>
      <c r="N28" s="183"/>
      <c r="O28" s="144"/>
      <c r="P28" s="143"/>
      <c r="Q28" s="143"/>
      <c r="R28" s="143"/>
      <c r="S28" s="149"/>
      <c r="U28" s="80"/>
      <c r="V28" s="81"/>
      <c r="W28" s="82"/>
      <c r="X28" s="81"/>
      <c r="Y28" s="81"/>
      <c r="Z28" s="81"/>
      <c r="AA28" s="81"/>
      <c r="AB28" s="82"/>
      <c r="AC28" s="81"/>
      <c r="AD28" s="81"/>
      <c r="AE28" s="81"/>
      <c r="AF28" s="86"/>
      <c r="AG28" s="81"/>
      <c r="AH28" s="81"/>
      <c r="AI28" s="81"/>
      <c r="AJ28" s="81"/>
      <c r="AK28" s="82"/>
      <c r="AL28" s="81"/>
    </row>
    <row r="29" spans="1:38" ht="19.149999999999999" customHeight="1" x14ac:dyDescent="0.25">
      <c r="B29" s="65" t="s">
        <v>25</v>
      </c>
      <c r="C29" s="241">
        <v>2025</v>
      </c>
      <c r="D29" s="143"/>
      <c r="E29" s="143"/>
      <c r="F29" s="143"/>
      <c r="G29" s="144"/>
      <c r="H29" s="145" t="s">
        <v>0</v>
      </c>
      <c r="I29" s="143" t="s">
        <v>0</v>
      </c>
      <c r="J29" s="143"/>
      <c r="K29" s="144"/>
      <c r="L29" s="145"/>
      <c r="M29" s="143"/>
      <c r="N29" s="143"/>
      <c r="O29" s="144"/>
      <c r="P29" s="143"/>
      <c r="Q29" s="143"/>
      <c r="R29" s="143"/>
      <c r="S29" s="149"/>
      <c r="U29" s="80"/>
      <c r="V29" s="81"/>
      <c r="W29" s="82"/>
      <c r="X29" s="81"/>
      <c r="Y29" s="81"/>
      <c r="Z29" s="81"/>
      <c r="AA29" s="81"/>
      <c r="AB29" s="82"/>
      <c r="AC29" s="81"/>
      <c r="AD29" s="81"/>
      <c r="AE29" s="81"/>
      <c r="AF29" s="81"/>
      <c r="AG29" s="81"/>
      <c r="AH29" s="81"/>
      <c r="AI29" s="81"/>
      <c r="AJ29" s="81"/>
      <c r="AK29" s="81"/>
      <c r="AL29" s="81"/>
    </row>
    <row r="30" spans="1:38" s="73" customFormat="1" ht="19.149999999999999" customHeight="1" x14ac:dyDescent="0.25">
      <c r="B30" s="65" t="s">
        <v>181</v>
      </c>
      <c r="C30" s="241">
        <v>2025</v>
      </c>
      <c r="D30" s="143"/>
      <c r="E30" s="143"/>
      <c r="F30" s="143"/>
      <c r="G30" s="144"/>
      <c r="H30" s="145"/>
      <c r="I30" s="143" t="s">
        <v>0</v>
      </c>
      <c r="J30" s="143"/>
      <c r="K30" s="144"/>
      <c r="L30" s="145"/>
      <c r="M30" s="143"/>
      <c r="N30" s="143"/>
      <c r="O30" s="144"/>
      <c r="P30" s="143"/>
      <c r="Q30" s="195" t="s">
        <v>0</v>
      </c>
      <c r="R30" s="143"/>
      <c r="S30" s="149"/>
      <c r="U30" s="80"/>
      <c r="V30" s="81"/>
      <c r="W30" s="82"/>
      <c r="X30" s="81"/>
      <c r="Y30" s="81"/>
      <c r="Z30" s="81"/>
      <c r="AA30" s="81"/>
      <c r="AB30" s="82"/>
      <c r="AC30" s="81"/>
      <c r="AD30" s="81"/>
      <c r="AE30" s="81"/>
      <c r="AF30" s="81"/>
      <c r="AG30" s="81"/>
      <c r="AH30" s="81"/>
      <c r="AI30" s="81"/>
      <c r="AJ30" s="81"/>
      <c r="AK30" s="81"/>
      <c r="AL30" s="81"/>
    </row>
    <row r="31" spans="1:38" ht="28.5" customHeight="1" x14ac:dyDescent="0.25">
      <c r="B31" s="65" t="s">
        <v>40</v>
      </c>
      <c r="C31" s="241">
        <v>2025</v>
      </c>
      <c r="D31" s="143" t="s">
        <v>0</v>
      </c>
      <c r="E31" s="143"/>
      <c r="F31" s="143"/>
      <c r="G31" s="144"/>
      <c r="H31" s="145"/>
      <c r="I31" s="143" t="s">
        <v>0</v>
      </c>
      <c r="J31" s="143"/>
      <c r="K31" s="144"/>
      <c r="L31" s="145"/>
      <c r="M31" s="143"/>
      <c r="N31" s="143"/>
      <c r="O31" s="144"/>
      <c r="P31" s="143"/>
      <c r="Q31" s="143"/>
      <c r="R31" s="143"/>
      <c r="S31" s="149"/>
      <c r="U31" s="88"/>
      <c r="V31" s="81"/>
      <c r="W31" s="82"/>
      <c r="X31" s="81"/>
      <c r="Y31" s="81"/>
      <c r="Z31" s="81"/>
      <c r="AA31" s="82"/>
      <c r="AB31" s="82"/>
      <c r="AC31" s="81"/>
      <c r="AD31" s="81"/>
      <c r="AE31" s="81"/>
      <c r="AF31" s="81"/>
      <c r="AG31" s="81"/>
      <c r="AH31" s="81"/>
      <c r="AI31" s="81"/>
      <c r="AJ31" s="81"/>
      <c r="AK31" s="81"/>
      <c r="AL31" s="81"/>
    </row>
    <row r="32" spans="1:38" ht="30.6" customHeight="1" x14ac:dyDescent="0.25">
      <c r="B32" s="65" t="s">
        <v>24</v>
      </c>
      <c r="C32" s="241">
        <v>2025</v>
      </c>
      <c r="D32" s="143"/>
      <c r="E32" s="143"/>
      <c r="F32" s="143"/>
      <c r="G32" s="144"/>
      <c r="H32" s="145" t="s">
        <v>0</v>
      </c>
      <c r="I32" s="143"/>
      <c r="J32" s="143"/>
      <c r="K32" s="144"/>
      <c r="L32" s="146"/>
      <c r="M32" s="143"/>
      <c r="N32" s="143"/>
      <c r="O32" s="144"/>
      <c r="P32" s="143"/>
      <c r="Q32" s="143"/>
      <c r="R32" s="143"/>
      <c r="S32" s="149"/>
      <c r="U32" s="80"/>
      <c r="V32" s="81"/>
      <c r="W32" s="82"/>
      <c r="X32" s="81"/>
      <c r="Y32" s="81"/>
      <c r="Z32" s="81"/>
      <c r="AA32" s="82"/>
      <c r="AB32" s="81"/>
      <c r="AC32" s="81"/>
      <c r="AD32" s="81"/>
      <c r="AE32" s="81"/>
      <c r="AF32" s="81"/>
      <c r="AG32" s="81"/>
      <c r="AH32" s="81"/>
      <c r="AI32" s="81"/>
      <c r="AJ32" s="81"/>
      <c r="AK32" s="81"/>
      <c r="AL32" s="81"/>
    </row>
    <row r="33" spans="2:38" s="103" customFormat="1" ht="16.899999999999999" customHeight="1" x14ac:dyDescent="0.25">
      <c r="B33" s="65" t="s">
        <v>183</v>
      </c>
      <c r="C33" s="240">
        <v>2025</v>
      </c>
      <c r="D33" s="184"/>
      <c r="E33" s="184"/>
      <c r="F33" s="184"/>
      <c r="G33" s="185"/>
      <c r="H33" s="145" t="s">
        <v>0</v>
      </c>
      <c r="I33" s="184"/>
      <c r="J33" s="184"/>
      <c r="K33" s="185"/>
      <c r="L33" s="186"/>
      <c r="M33" s="184"/>
      <c r="N33" s="184"/>
      <c r="O33" s="185"/>
      <c r="P33" s="184"/>
      <c r="Q33" s="184"/>
      <c r="R33" s="184"/>
      <c r="S33" s="187"/>
      <c r="U33" s="104"/>
      <c r="V33" s="105"/>
      <c r="W33" s="105"/>
      <c r="X33" s="105"/>
      <c r="Y33" s="105"/>
      <c r="Z33" s="105"/>
      <c r="AA33" s="105"/>
      <c r="AB33" s="105"/>
      <c r="AC33" s="105"/>
      <c r="AD33" s="105"/>
      <c r="AE33" s="105"/>
      <c r="AF33" s="105"/>
      <c r="AG33" s="105"/>
      <c r="AH33" s="105"/>
      <c r="AI33" s="105"/>
      <c r="AJ33" s="105"/>
      <c r="AK33" s="105"/>
      <c r="AL33" s="105"/>
    </row>
    <row r="34" spans="2:38" ht="15.6" customHeight="1" x14ac:dyDescent="0.25">
      <c r="B34" s="65" t="s">
        <v>30</v>
      </c>
      <c r="C34" s="241">
        <v>2025</v>
      </c>
      <c r="D34" s="143"/>
      <c r="E34" s="143"/>
      <c r="F34" s="143"/>
      <c r="G34" s="144"/>
      <c r="H34" s="145" t="s">
        <v>0</v>
      </c>
      <c r="I34" s="143"/>
      <c r="J34" s="143"/>
      <c r="K34" s="144"/>
      <c r="L34" s="188"/>
      <c r="M34" s="143"/>
      <c r="N34" s="143"/>
      <c r="O34" s="144"/>
      <c r="P34" s="143"/>
      <c r="Q34" s="143"/>
      <c r="R34" s="143"/>
      <c r="S34" s="149"/>
      <c r="U34" s="80"/>
      <c r="V34" s="81"/>
      <c r="W34" s="82"/>
      <c r="X34" s="81"/>
      <c r="Y34" s="81"/>
      <c r="Z34" s="81"/>
      <c r="AA34" s="82"/>
      <c r="AB34" s="81"/>
      <c r="AC34" s="81"/>
      <c r="AD34" s="81"/>
      <c r="AE34" s="81"/>
      <c r="AF34" s="81"/>
      <c r="AG34" s="81"/>
      <c r="AH34" s="81"/>
      <c r="AI34" s="81"/>
      <c r="AJ34" s="81"/>
      <c r="AK34" s="81"/>
      <c r="AL34" s="81"/>
    </row>
    <row r="35" spans="2:38" ht="33" customHeight="1" x14ac:dyDescent="0.25">
      <c r="B35" s="65" t="s">
        <v>26</v>
      </c>
      <c r="C35" s="241">
        <v>2025</v>
      </c>
      <c r="D35" s="143"/>
      <c r="E35" s="143"/>
      <c r="F35" s="143"/>
      <c r="G35" s="144"/>
      <c r="H35" s="145" t="s">
        <v>0</v>
      </c>
      <c r="I35" s="143" t="s">
        <v>0</v>
      </c>
      <c r="J35" s="143"/>
      <c r="K35" s="144"/>
      <c r="L35" s="145"/>
      <c r="M35" s="143"/>
      <c r="N35" s="189"/>
      <c r="O35" s="190"/>
      <c r="P35" s="143"/>
      <c r="Q35" s="143"/>
      <c r="R35" s="143"/>
      <c r="S35" s="149"/>
      <c r="U35" s="80"/>
      <c r="V35" s="81"/>
      <c r="W35" s="82"/>
      <c r="X35" s="81"/>
      <c r="Y35" s="81"/>
      <c r="Z35" s="82"/>
      <c r="AA35" s="82"/>
      <c r="AB35" s="82"/>
      <c r="AC35" s="81"/>
      <c r="AD35" s="82"/>
      <c r="AE35" s="81"/>
      <c r="AF35" s="81"/>
      <c r="AG35" s="83"/>
      <c r="AH35" s="81"/>
      <c r="AI35" s="81"/>
      <c r="AJ35" s="81"/>
      <c r="AK35" s="81"/>
      <c r="AL35" s="81"/>
    </row>
    <row r="36" spans="2:38" ht="21" customHeight="1" x14ac:dyDescent="0.25">
      <c r="B36" s="65" t="s">
        <v>27</v>
      </c>
      <c r="C36" s="240">
        <v>2025</v>
      </c>
      <c r="D36" s="143"/>
      <c r="E36" s="143"/>
      <c r="F36" s="143"/>
      <c r="G36" s="144"/>
      <c r="H36" s="145" t="s">
        <v>0</v>
      </c>
      <c r="I36" s="143"/>
      <c r="J36" s="143"/>
      <c r="K36" s="144"/>
      <c r="L36" s="145"/>
      <c r="M36" s="143"/>
      <c r="N36" s="176"/>
      <c r="O36" s="144"/>
      <c r="P36" s="143"/>
      <c r="Q36" s="143"/>
      <c r="R36" s="143"/>
      <c r="S36" s="149"/>
      <c r="U36" s="80"/>
      <c r="V36" s="81"/>
      <c r="W36" s="82"/>
      <c r="X36" s="81"/>
      <c r="Y36" s="81"/>
      <c r="Z36" s="81"/>
      <c r="AA36" s="82"/>
      <c r="AB36" s="82"/>
      <c r="AC36" s="81"/>
      <c r="AD36" s="81"/>
      <c r="AE36" s="81"/>
      <c r="AF36" s="81"/>
      <c r="AG36" s="81"/>
      <c r="AH36" s="81"/>
      <c r="AI36" s="81"/>
      <c r="AJ36" s="81"/>
      <c r="AK36" s="81"/>
      <c r="AL36" s="81"/>
    </row>
    <row r="37" spans="2:38" ht="16.899999999999999" customHeight="1" x14ac:dyDescent="0.25">
      <c r="B37" s="65" t="s">
        <v>184</v>
      </c>
      <c r="C37" s="241">
        <v>2025</v>
      </c>
      <c r="D37" s="143"/>
      <c r="E37" s="143"/>
      <c r="F37" s="143"/>
      <c r="G37" s="144"/>
      <c r="H37" s="145"/>
      <c r="I37" s="143"/>
      <c r="J37" s="143" t="s">
        <v>0</v>
      </c>
      <c r="K37" s="144"/>
      <c r="L37" s="145"/>
      <c r="M37" s="143"/>
      <c r="N37" s="143"/>
      <c r="O37" s="144"/>
      <c r="P37" s="143"/>
      <c r="Q37" s="143"/>
      <c r="R37" s="191"/>
      <c r="S37" s="192"/>
      <c r="U37" s="88"/>
      <c r="V37" s="81"/>
      <c r="W37" s="82"/>
      <c r="X37" s="81"/>
      <c r="Y37" s="81"/>
      <c r="Z37" s="81"/>
      <c r="AA37" s="81"/>
      <c r="AB37" s="81"/>
      <c r="AC37" s="82"/>
      <c r="AD37" s="81"/>
      <c r="AE37" s="81"/>
      <c r="AF37" s="81"/>
      <c r="AG37" s="81"/>
      <c r="AH37" s="81"/>
      <c r="AI37" s="81"/>
      <c r="AJ37" s="81"/>
      <c r="AK37" s="83"/>
      <c r="AL37" s="81"/>
    </row>
    <row r="38" spans="2:38" ht="29.45" customHeight="1" x14ac:dyDescent="0.25">
      <c r="B38" s="65" t="s">
        <v>28</v>
      </c>
      <c r="C38" s="242">
        <v>2025</v>
      </c>
      <c r="D38" s="143" t="s">
        <v>0</v>
      </c>
      <c r="E38" s="143"/>
      <c r="F38" s="143"/>
      <c r="G38" s="144"/>
      <c r="H38" s="145"/>
      <c r="I38" s="143"/>
      <c r="J38" s="195" t="s">
        <v>0</v>
      </c>
      <c r="K38" s="144"/>
      <c r="L38" s="145"/>
      <c r="M38" s="143"/>
      <c r="N38" s="143"/>
      <c r="O38" s="144"/>
      <c r="P38" s="143"/>
      <c r="Q38" s="143"/>
      <c r="R38" s="193"/>
      <c r="S38" s="149"/>
      <c r="U38" s="88"/>
      <c r="V38" s="81"/>
      <c r="W38" s="82"/>
      <c r="X38" s="81"/>
      <c r="Y38" s="81"/>
      <c r="Z38" s="81"/>
      <c r="AA38" s="81"/>
      <c r="AB38" s="81"/>
      <c r="AC38" s="82"/>
      <c r="AD38" s="81"/>
      <c r="AE38" s="81"/>
      <c r="AF38" s="81"/>
      <c r="AG38" s="81"/>
      <c r="AH38" s="81"/>
      <c r="AI38" s="81"/>
      <c r="AJ38" s="81"/>
      <c r="AK38" s="83"/>
      <c r="AL38" s="81"/>
    </row>
    <row r="39" spans="2:38" ht="34.9" customHeight="1" x14ac:dyDescent="0.25">
      <c r="B39" s="65" t="s">
        <v>41</v>
      </c>
      <c r="C39" s="242">
        <v>2025</v>
      </c>
      <c r="D39" s="194"/>
      <c r="E39" s="143"/>
      <c r="F39" s="143"/>
      <c r="G39" s="144"/>
      <c r="H39" s="145"/>
      <c r="I39" s="143"/>
      <c r="J39" s="143" t="s">
        <v>0</v>
      </c>
      <c r="K39" s="144"/>
      <c r="L39" s="145" t="s">
        <v>0</v>
      </c>
      <c r="M39" s="143"/>
      <c r="N39" s="143"/>
      <c r="O39" s="144"/>
      <c r="P39" s="143"/>
      <c r="Q39" s="143"/>
      <c r="R39" s="176"/>
      <c r="S39" s="149"/>
      <c r="U39" s="80"/>
      <c r="V39" s="81"/>
      <c r="W39" s="90"/>
      <c r="X39" s="81"/>
      <c r="Y39" s="81"/>
      <c r="Z39" s="81"/>
      <c r="AA39" s="81"/>
      <c r="AB39" s="81"/>
      <c r="AC39" s="82"/>
      <c r="AD39" s="81"/>
      <c r="AE39" s="82"/>
      <c r="AF39" s="81"/>
      <c r="AG39" s="81"/>
      <c r="AH39" s="81"/>
      <c r="AI39" s="81"/>
      <c r="AJ39" s="81"/>
      <c r="AK39" s="82"/>
      <c r="AL39" s="82"/>
    </row>
    <row r="40" spans="2:38" ht="28.9" customHeight="1" x14ac:dyDescent="0.25">
      <c r="B40" s="67" t="s">
        <v>42</v>
      </c>
      <c r="C40" s="241">
        <v>2025</v>
      </c>
      <c r="D40" s="143"/>
      <c r="E40" s="143"/>
      <c r="F40" s="143"/>
      <c r="G40" s="144"/>
      <c r="H40" s="145"/>
      <c r="I40" s="143"/>
      <c r="J40" s="143"/>
      <c r="K40" s="144"/>
      <c r="L40" s="145"/>
      <c r="M40" s="143"/>
      <c r="N40" s="143" t="s">
        <v>0</v>
      </c>
      <c r="O40" s="236" t="s">
        <v>0</v>
      </c>
      <c r="P40" s="143"/>
      <c r="Q40" s="143"/>
      <c r="R40" s="143"/>
      <c r="S40" s="149"/>
      <c r="U40" s="91"/>
      <c r="V40" s="81"/>
      <c r="W40" s="81"/>
      <c r="X40" s="82"/>
      <c r="Y40" s="81"/>
      <c r="Z40" s="81"/>
      <c r="AA40" s="82"/>
      <c r="AB40" s="81"/>
      <c r="AC40" s="81"/>
      <c r="AD40" s="82"/>
      <c r="AE40" s="81"/>
      <c r="AF40" s="81"/>
      <c r="AG40" s="82"/>
      <c r="AH40" s="82"/>
      <c r="AI40" s="81"/>
      <c r="AJ40" s="81"/>
      <c r="AK40" s="81"/>
      <c r="AL40" s="81"/>
    </row>
    <row r="41" spans="2:38" s="73" customFormat="1" ht="18" customHeight="1" x14ac:dyDescent="0.25">
      <c r="B41" s="67" t="s">
        <v>185</v>
      </c>
      <c r="C41" s="243">
        <v>2025</v>
      </c>
      <c r="D41" s="143"/>
      <c r="E41" s="143"/>
      <c r="F41" s="143"/>
      <c r="G41" s="144"/>
      <c r="H41" s="145"/>
      <c r="I41" s="143"/>
      <c r="J41" s="143"/>
      <c r="K41" s="144"/>
      <c r="L41" s="145"/>
      <c r="M41" s="143"/>
      <c r="N41" s="143"/>
      <c r="O41" s="144" t="s">
        <v>0</v>
      </c>
      <c r="P41" s="143"/>
      <c r="Q41" s="143"/>
      <c r="R41" s="143"/>
      <c r="S41" s="149"/>
      <c r="U41" s="91"/>
      <c r="V41" s="81"/>
      <c r="W41" s="81"/>
      <c r="X41" s="82"/>
      <c r="Y41" s="81"/>
      <c r="Z41" s="81"/>
      <c r="AA41" s="82"/>
      <c r="AB41" s="81"/>
      <c r="AC41" s="81"/>
      <c r="AD41" s="82"/>
      <c r="AE41" s="81"/>
      <c r="AF41" s="81"/>
      <c r="AG41" s="82"/>
      <c r="AH41" s="82"/>
      <c r="AI41" s="81"/>
      <c r="AJ41" s="81"/>
      <c r="AK41" s="81"/>
      <c r="AL41" s="81"/>
    </row>
    <row r="42" spans="2:38" s="73" customFormat="1" ht="17.45" customHeight="1" x14ac:dyDescent="0.25">
      <c r="B42" s="67" t="s">
        <v>186</v>
      </c>
      <c r="C42" s="243">
        <v>2025</v>
      </c>
      <c r="D42" s="143" t="s">
        <v>0</v>
      </c>
      <c r="E42" s="143"/>
      <c r="F42" s="143"/>
      <c r="G42" s="144"/>
      <c r="H42" s="145"/>
      <c r="I42" s="143"/>
      <c r="J42" s="143"/>
      <c r="K42" s="144"/>
      <c r="L42" s="145"/>
      <c r="M42" s="143"/>
      <c r="N42" s="143" t="s">
        <v>0</v>
      </c>
      <c r="O42" s="144" t="s">
        <v>0</v>
      </c>
      <c r="P42" s="143"/>
      <c r="Q42" s="143"/>
      <c r="R42" s="143"/>
      <c r="S42" s="149"/>
      <c r="U42" s="91"/>
      <c r="V42" s="81"/>
      <c r="W42" s="81"/>
      <c r="X42" s="82"/>
      <c r="Y42" s="81"/>
      <c r="Z42" s="81"/>
      <c r="AA42" s="82"/>
      <c r="AB42" s="81"/>
      <c r="AC42" s="81"/>
      <c r="AD42" s="82"/>
      <c r="AE42" s="81"/>
      <c r="AF42" s="81"/>
      <c r="AG42" s="82"/>
      <c r="AH42" s="82"/>
      <c r="AI42" s="81"/>
      <c r="AJ42" s="81"/>
      <c r="AK42" s="81"/>
      <c r="AL42" s="81"/>
    </row>
    <row r="43" spans="2:38" ht="22.15" customHeight="1" x14ac:dyDescent="0.25">
      <c r="B43" s="65" t="s">
        <v>43</v>
      </c>
      <c r="C43" s="240">
        <v>2025</v>
      </c>
      <c r="D43" s="143"/>
      <c r="E43" s="143"/>
      <c r="F43" s="143"/>
      <c r="G43" s="144"/>
      <c r="H43" s="145"/>
      <c r="I43" s="143"/>
      <c r="J43" s="143"/>
      <c r="K43" s="144"/>
      <c r="L43" s="145"/>
      <c r="M43" s="143"/>
      <c r="N43" s="143" t="s">
        <v>0</v>
      </c>
      <c r="O43" s="144" t="s">
        <v>0</v>
      </c>
      <c r="P43" s="143"/>
      <c r="Q43" s="143"/>
      <c r="R43" s="143"/>
      <c r="S43" s="149"/>
      <c r="U43" s="80"/>
      <c r="V43" s="81"/>
      <c r="W43" s="81"/>
      <c r="X43" s="81"/>
      <c r="Y43" s="81"/>
      <c r="Z43" s="81"/>
      <c r="AA43" s="82"/>
      <c r="AB43" s="81"/>
      <c r="AC43" s="81"/>
      <c r="AD43" s="81"/>
      <c r="AE43" s="81"/>
      <c r="AF43" s="81"/>
      <c r="AG43" s="81"/>
      <c r="AH43" s="82"/>
      <c r="AI43" s="81"/>
      <c r="AJ43" s="81"/>
      <c r="AK43" s="81"/>
      <c r="AL43" s="81"/>
    </row>
    <row r="44" spans="2:38" ht="26.25" customHeight="1" x14ac:dyDescent="0.25">
      <c r="B44" s="65" t="s">
        <v>44</v>
      </c>
      <c r="C44" s="241">
        <v>2025</v>
      </c>
      <c r="D44" s="143" t="s">
        <v>0</v>
      </c>
      <c r="E44" s="143"/>
      <c r="F44" s="143"/>
      <c r="G44" s="144"/>
      <c r="H44" s="145"/>
      <c r="I44" s="143"/>
      <c r="J44" s="143"/>
      <c r="K44" s="144"/>
      <c r="L44" s="145"/>
      <c r="M44" s="143"/>
      <c r="N44" s="195" t="s">
        <v>0</v>
      </c>
      <c r="O44" s="144" t="s">
        <v>0</v>
      </c>
      <c r="P44" s="143"/>
      <c r="Q44" s="143"/>
      <c r="R44" s="143"/>
      <c r="S44" s="149"/>
      <c r="U44" s="80"/>
      <c r="V44" s="81"/>
      <c r="W44" s="82"/>
      <c r="X44" s="81"/>
      <c r="Y44" s="81"/>
      <c r="Z44" s="81"/>
      <c r="AA44" s="82"/>
      <c r="AB44" s="81"/>
      <c r="AC44" s="81"/>
      <c r="AD44" s="81"/>
      <c r="AE44" s="81"/>
      <c r="AF44" s="82"/>
      <c r="AG44" s="82"/>
      <c r="AH44" s="82"/>
      <c r="AI44" s="81"/>
      <c r="AJ44" s="81"/>
      <c r="AK44" s="81"/>
      <c r="AL44" s="81"/>
    </row>
    <row r="45" spans="2:38" ht="27" customHeight="1" x14ac:dyDescent="0.25">
      <c r="B45" s="65" t="s">
        <v>33</v>
      </c>
      <c r="C45" s="241">
        <v>2025</v>
      </c>
      <c r="D45" s="143"/>
      <c r="E45" s="143"/>
      <c r="F45" s="143"/>
      <c r="G45" s="144"/>
      <c r="H45" s="145"/>
      <c r="I45" s="143"/>
      <c r="J45" s="143"/>
      <c r="K45" s="144"/>
      <c r="L45" s="145"/>
      <c r="M45" s="143"/>
      <c r="N45" s="195" t="s">
        <v>0</v>
      </c>
      <c r="O45" s="144" t="s">
        <v>0</v>
      </c>
      <c r="P45" s="143"/>
      <c r="Q45" s="143"/>
      <c r="R45" s="143"/>
      <c r="S45" s="149"/>
      <c r="U45" s="80"/>
      <c r="V45" s="81"/>
      <c r="W45" s="81"/>
      <c r="X45" s="81"/>
      <c r="Y45" s="81"/>
      <c r="Z45" s="81"/>
      <c r="AA45" s="81"/>
      <c r="AB45" s="82"/>
      <c r="AC45" s="81"/>
      <c r="AD45" s="81"/>
      <c r="AE45" s="81"/>
      <c r="AF45" s="82"/>
      <c r="AG45" s="82"/>
      <c r="AH45" s="82"/>
      <c r="AI45" s="81"/>
      <c r="AJ45" s="81"/>
      <c r="AK45" s="82"/>
      <c r="AL45" s="81"/>
    </row>
    <row r="46" spans="2:38" ht="31.9" customHeight="1" x14ac:dyDescent="0.25">
      <c r="B46" s="65" t="s">
        <v>187</v>
      </c>
      <c r="C46" s="240">
        <v>2025</v>
      </c>
      <c r="D46" s="143"/>
      <c r="E46" s="143"/>
      <c r="F46" s="143"/>
      <c r="G46" s="144"/>
      <c r="H46" s="145"/>
      <c r="I46" s="143"/>
      <c r="J46" s="143"/>
      <c r="K46" s="144"/>
      <c r="L46" s="145"/>
      <c r="M46" s="143"/>
      <c r="N46" s="143" t="s">
        <v>0</v>
      </c>
      <c r="O46" s="144" t="s">
        <v>0</v>
      </c>
      <c r="P46" s="143"/>
      <c r="Q46" s="143"/>
      <c r="R46" s="143"/>
      <c r="S46" s="149"/>
      <c r="U46" s="80"/>
      <c r="V46" s="81"/>
      <c r="W46" s="81"/>
      <c r="X46" s="81"/>
      <c r="Y46" s="81"/>
      <c r="Z46" s="81"/>
      <c r="AA46" s="81"/>
      <c r="AB46" s="81"/>
      <c r="AC46" s="81"/>
      <c r="AD46" s="81"/>
      <c r="AE46" s="81"/>
      <c r="AF46" s="81"/>
      <c r="AG46" s="82"/>
      <c r="AH46" s="82"/>
      <c r="AI46" s="81"/>
      <c r="AJ46" s="81"/>
      <c r="AK46" s="81"/>
      <c r="AL46" s="81"/>
    </row>
    <row r="47" spans="2:38" ht="17.45" customHeight="1" x14ac:dyDescent="0.25">
      <c r="B47" s="65" t="s">
        <v>32</v>
      </c>
      <c r="C47" s="242">
        <v>2025</v>
      </c>
      <c r="D47" s="143" t="s">
        <v>0</v>
      </c>
      <c r="E47" s="143"/>
      <c r="F47" s="143"/>
      <c r="G47" s="144"/>
      <c r="H47" s="145"/>
      <c r="I47" s="143"/>
      <c r="J47" s="143"/>
      <c r="K47" s="144"/>
      <c r="L47" s="145" t="s">
        <v>0</v>
      </c>
      <c r="M47" s="143"/>
      <c r="N47" s="143"/>
      <c r="O47" s="144"/>
      <c r="P47" s="143" t="s">
        <v>0</v>
      </c>
      <c r="Q47" s="143"/>
      <c r="R47" s="143"/>
      <c r="S47" s="149"/>
      <c r="U47" s="80"/>
      <c r="V47" s="81"/>
      <c r="W47" s="82"/>
      <c r="X47" s="81"/>
      <c r="Y47" s="81"/>
      <c r="Z47" s="81"/>
      <c r="AA47" s="81"/>
      <c r="AB47" s="81"/>
      <c r="AC47" s="81"/>
      <c r="AD47" s="81"/>
      <c r="AE47" s="82"/>
      <c r="AF47" s="81"/>
      <c r="AG47" s="81"/>
      <c r="AH47" s="81"/>
      <c r="AI47" s="82"/>
      <c r="AJ47" s="81"/>
      <c r="AK47" s="81"/>
      <c r="AL47" s="81"/>
    </row>
    <row r="48" spans="2:38" x14ac:dyDescent="0.25">
      <c r="B48" s="100" t="s">
        <v>48</v>
      </c>
      <c r="C48" s="241">
        <v>2025</v>
      </c>
      <c r="D48" s="143"/>
      <c r="E48" s="143"/>
      <c r="F48" s="143"/>
      <c r="G48" s="144"/>
      <c r="H48" s="145"/>
      <c r="I48" s="143"/>
      <c r="J48" s="143"/>
      <c r="K48" s="144"/>
      <c r="L48" s="235" t="s">
        <v>0</v>
      </c>
      <c r="M48" s="143"/>
      <c r="N48" s="143"/>
      <c r="O48" s="144"/>
      <c r="P48" s="143"/>
      <c r="Q48" s="143"/>
      <c r="R48" s="143"/>
      <c r="S48" s="149"/>
      <c r="U48" s="92"/>
      <c r="V48" s="81"/>
      <c r="W48" s="81"/>
      <c r="X48" s="81"/>
      <c r="Y48" s="81"/>
      <c r="Z48" s="81"/>
      <c r="AA48" s="81"/>
      <c r="AB48" s="81"/>
      <c r="AC48" s="81"/>
      <c r="AD48" s="81"/>
      <c r="AE48" s="82"/>
      <c r="AF48" s="81"/>
      <c r="AG48" s="81"/>
      <c r="AH48" s="81"/>
      <c r="AI48" s="82"/>
      <c r="AJ48" s="81"/>
      <c r="AK48" s="81"/>
      <c r="AL48" s="81"/>
    </row>
    <row r="49" spans="2:38" ht="21" customHeight="1" x14ac:dyDescent="0.25">
      <c r="B49" s="65" t="s">
        <v>34</v>
      </c>
      <c r="C49" s="242">
        <v>2025</v>
      </c>
      <c r="D49" s="143"/>
      <c r="E49" s="143"/>
      <c r="F49" s="143"/>
      <c r="G49" s="144"/>
      <c r="H49" s="145"/>
      <c r="I49" s="143"/>
      <c r="J49" s="143"/>
      <c r="K49" s="144"/>
      <c r="L49" s="145" t="s">
        <v>0</v>
      </c>
      <c r="M49" s="175"/>
      <c r="N49" s="143"/>
      <c r="O49" s="144"/>
      <c r="P49" s="143"/>
      <c r="Q49" s="143"/>
      <c r="R49" s="143"/>
      <c r="S49" s="149"/>
      <c r="U49" s="80"/>
      <c r="V49" s="81"/>
      <c r="W49" s="81"/>
      <c r="X49" s="81"/>
      <c r="Y49" s="81"/>
      <c r="Z49" s="81"/>
      <c r="AA49" s="82"/>
      <c r="AB49" s="81"/>
      <c r="AC49" s="81"/>
      <c r="AD49" s="81"/>
      <c r="AE49" s="81"/>
      <c r="AF49" s="83"/>
      <c r="AG49" s="81"/>
      <c r="AH49" s="81"/>
      <c r="AI49" s="82"/>
      <c r="AJ49" s="81"/>
      <c r="AK49" s="81"/>
      <c r="AL49" s="81"/>
    </row>
    <row r="50" spans="2:38" ht="42" customHeight="1" x14ac:dyDescent="0.25">
      <c r="B50" s="65" t="s">
        <v>45</v>
      </c>
      <c r="C50" s="242">
        <v>2025</v>
      </c>
      <c r="D50" s="143" t="s">
        <v>0</v>
      </c>
      <c r="E50" s="143"/>
      <c r="F50" s="143"/>
      <c r="G50" s="144"/>
      <c r="H50" s="145"/>
      <c r="I50" s="143"/>
      <c r="J50" s="143"/>
      <c r="K50" s="144"/>
      <c r="L50" s="145" t="s">
        <v>0</v>
      </c>
      <c r="M50" s="143"/>
      <c r="N50" s="143"/>
      <c r="O50" s="144"/>
      <c r="P50" s="143" t="s">
        <v>0</v>
      </c>
      <c r="Q50" s="143"/>
      <c r="R50" s="143"/>
      <c r="S50" s="149"/>
      <c r="U50" s="80"/>
      <c r="V50" s="81"/>
      <c r="W50" s="82"/>
      <c r="X50" s="81"/>
      <c r="Y50" s="81"/>
      <c r="Z50" s="81"/>
      <c r="AA50" s="81"/>
      <c r="AB50" s="81"/>
      <c r="AC50" s="81"/>
      <c r="AD50" s="81"/>
      <c r="AE50" s="82"/>
      <c r="AF50" s="81"/>
      <c r="AG50" s="81"/>
      <c r="AH50" s="81"/>
      <c r="AI50" s="82"/>
      <c r="AJ50" s="81"/>
      <c r="AK50" s="81"/>
      <c r="AL50" s="81"/>
    </row>
    <row r="51" spans="2:38" ht="26.45" customHeight="1" x14ac:dyDescent="0.25">
      <c r="B51" s="65" t="s">
        <v>194</v>
      </c>
      <c r="C51" s="241">
        <v>2025</v>
      </c>
      <c r="D51" s="143"/>
      <c r="E51" s="143"/>
      <c r="F51" s="143"/>
      <c r="G51" s="144"/>
      <c r="H51" s="145"/>
      <c r="I51" s="143"/>
      <c r="J51" s="143"/>
      <c r="K51" s="144"/>
      <c r="L51" s="145" t="s">
        <v>0</v>
      </c>
      <c r="M51" s="143"/>
      <c r="N51" s="143"/>
      <c r="O51" s="144" t="s">
        <v>0</v>
      </c>
      <c r="P51" s="143"/>
      <c r="Q51" s="143"/>
      <c r="R51" s="143"/>
      <c r="S51" s="149"/>
      <c r="U51" s="93"/>
      <c r="V51" s="81"/>
      <c r="W51" s="81"/>
      <c r="X51" s="81"/>
      <c r="Y51" s="81"/>
      <c r="Z51" s="81"/>
      <c r="AA51" s="81"/>
      <c r="AB51" s="81"/>
      <c r="AC51" s="81"/>
      <c r="AD51" s="81"/>
      <c r="AE51" s="82"/>
      <c r="AF51" s="81"/>
      <c r="AG51" s="82"/>
      <c r="AH51" s="82"/>
      <c r="AI51" s="82"/>
      <c r="AJ51" s="81"/>
      <c r="AK51" s="81"/>
      <c r="AL51" s="81"/>
    </row>
    <row r="52" spans="2:38" ht="43.5" customHeight="1" x14ac:dyDescent="0.25">
      <c r="B52" s="65" t="s">
        <v>46</v>
      </c>
      <c r="C52" s="241">
        <v>2025</v>
      </c>
      <c r="D52" s="143"/>
      <c r="E52" s="143"/>
      <c r="F52" s="143"/>
      <c r="G52" s="144"/>
      <c r="H52" s="145"/>
      <c r="I52" s="143"/>
      <c r="J52" s="143"/>
      <c r="K52" s="144"/>
      <c r="L52" s="145" t="s">
        <v>0</v>
      </c>
      <c r="M52" s="143"/>
      <c r="N52" s="143"/>
      <c r="O52" s="144"/>
      <c r="P52" s="143"/>
      <c r="Q52" s="143"/>
      <c r="R52" s="143"/>
      <c r="S52" s="149"/>
      <c r="U52" s="80"/>
      <c r="V52" s="81"/>
      <c r="W52" s="81"/>
      <c r="X52" s="81"/>
      <c r="Y52" s="81"/>
      <c r="Z52" s="81"/>
      <c r="AA52" s="82"/>
      <c r="AB52" s="81"/>
      <c r="AC52" s="81"/>
      <c r="AD52" s="81"/>
      <c r="AE52" s="82"/>
      <c r="AF52" s="81"/>
      <c r="AG52" s="81"/>
      <c r="AH52" s="81"/>
      <c r="AI52" s="82"/>
      <c r="AJ52" s="81"/>
      <c r="AK52" s="81"/>
      <c r="AL52" s="81"/>
    </row>
    <row r="53" spans="2:38" ht="30.6" customHeight="1" x14ac:dyDescent="0.25">
      <c r="B53" s="65" t="s">
        <v>47</v>
      </c>
      <c r="C53" s="240">
        <v>2025</v>
      </c>
      <c r="D53" s="143" t="s">
        <v>0</v>
      </c>
      <c r="E53" s="143"/>
      <c r="F53" s="143"/>
      <c r="G53" s="144"/>
      <c r="H53" s="145"/>
      <c r="I53" s="143"/>
      <c r="J53" s="143"/>
      <c r="K53" s="144"/>
      <c r="L53" s="145"/>
      <c r="M53" s="143"/>
      <c r="N53" s="143"/>
      <c r="O53" s="144"/>
      <c r="P53" s="195" t="s">
        <v>0</v>
      </c>
      <c r="Q53" s="143"/>
      <c r="R53" s="143" t="s">
        <v>0</v>
      </c>
      <c r="S53" s="149" t="s">
        <v>0</v>
      </c>
      <c r="U53" s="80"/>
      <c r="V53" s="248"/>
      <c r="W53" s="82"/>
      <c r="X53" s="81"/>
      <c r="Y53" s="81"/>
      <c r="Z53" s="81"/>
      <c r="AA53" s="81"/>
      <c r="AB53" s="81"/>
      <c r="AC53" s="81"/>
      <c r="AD53" s="81"/>
      <c r="AE53" s="82"/>
      <c r="AF53" s="81"/>
      <c r="AG53" s="81"/>
      <c r="AH53" s="81"/>
      <c r="AI53" s="82"/>
      <c r="AJ53" s="81"/>
      <c r="AK53" s="81"/>
      <c r="AL53" s="82"/>
    </row>
    <row r="54" spans="2:38" ht="15" customHeight="1" x14ac:dyDescent="0.25">
      <c r="B54" s="65" t="s">
        <v>37</v>
      </c>
      <c r="C54" s="241">
        <v>2025</v>
      </c>
      <c r="D54" s="143"/>
      <c r="E54" s="143"/>
      <c r="F54" s="143"/>
      <c r="G54" s="144"/>
      <c r="H54" s="145"/>
      <c r="I54" s="143"/>
      <c r="J54" s="143"/>
      <c r="K54" s="144"/>
      <c r="L54" s="145"/>
      <c r="M54" s="143"/>
      <c r="N54" s="143"/>
      <c r="O54" s="144"/>
      <c r="P54" s="143"/>
      <c r="Q54" s="143"/>
      <c r="R54" s="143" t="s">
        <v>0</v>
      </c>
      <c r="S54" s="149"/>
      <c r="U54" s="80"/>
      <c r="V54" s="81"/>
      <c r="W54" s="82"/>
      <c r="X54" s="81"/>
      <c r="Y54" s="81"/>
      <c r="Z54" s="81"/>
      <c r="AA54" s="81"/>
      <c r="AB54" s="81"/>
      <c r="AC54" s="81"/>
      <c r="AD54" s="81"/>
      <c r="AE54" s="81"/>
      <c r="AF54" s="81"/>
      <c r="AG54" s="81"/>
      <c r="AH54" s="81"/>
      <c r="AI54" s="81"/>
      <c r="AJ54" s="81"/>
      <c r="AK54" s="82"/>
      <c r="AL54" s="82"/>
    </row>
    <row r="55" spans="2:38" ht="17.45" customHeight="1" x14ac:dyDescent="0.25">
      <c r="B55" s="65" t="s">
        <v>188</v>
      </c>
      <c r="C55" s="240">
        <v>2025</v>
      </c>
      <c r="D55" s="143"/>
      <c r="E55" s="237" t="s">
        <v>0</v>
      </c>
      <c r="F55" s="143"/>
      <c r="G55" s="144"/>
      <c r="H55" s="145"/>
      <c r="I55" s="143"/>
      <c r="J55" s="143"/>
      <c r="K55" s="144"/>
      <c r="L55" s="145"/>
      <c r="M55" s="143"/>
      <c r="N55" s="143"/>
      <c r="O55" s="144"/>
      <c r="P55" s="143" t="s">
        <v>0</v>
      </c>
      <c r="Q55" s="143"/>
      <c r="R55" s="143"/>
      <c r="S55" s="149"/>
      <c r="U55" s="80"/>
      <c r="V55" s="81"/>
      <c r="W55" s="81"/>
      <c r="X55" s="90"/>
      <c r="Y55" s="81"/>
      <c r="Z55" s="81"/>
      <c r="AA55" s="81"/>
      <c r="AB55" s="81"/>
      <c r="AC55" s="81"/>
      <c r="AD55" s="81"/>
      <c r="AE55" s="81"/>
      <c r="AF55" s="81"/>
      <c r="AG55" s="81"/>
      <c r="AH55" s="81"/>
      <c r="AI55" s="82"/>
      <c r="AJ55" s="81"/>
      <c r="AK55" s="81"/>
      <c r="AL55" s="81"/>
    </row>
    <row r="56" spans="2:38" ht="33" customHeight="1" x14ac:dyDescent="0.25">
      <c r="B56" s="65" t="s">
        <v>35</v>
      </c>
      <c r="C56" s="242">
        <v>2025</v>
      </c>
      <c r="D56" s="143" t="s">
        <v>0</v>
      </c>
      <c r="E56" s="143"/>
      <c r="F56" s="143"/>
      <c r="G56" s="144"/>
      <c r="H56" s="145"/>
      <c r="I56" s="143"/>
      <c r="J56" s="143"/>
      <c r="K56" s="144"/>
      <c r="L56" s="145"/>
      <c r="M56" s="143"/>
      <c r="N56" s="143"/>
      <c r="O56" s="144"/>
      <c r="P56" s="143"/>
      <c r="Q56" s="143"/>
      <c r="R56" s="143" t="s">
        <v>0</v>
      </c>
      <c r="S56" s="149" t="s">
        <v>0</v>
      </c>
      <c r="U56" s="80"/>
      <c r="V56" s="81"/>
      <c r="W56" s="82"/>
      <c r="X56" s="81"/>
      <c r="Y56" s="81"/>
      <c r="Z56" s="81"/>
      <c r="AA56" s="81"/>
      <c r="AB56" s="81"/>
      <c r="AC56" s="81"/>
      <c r="AD56" s="81"/>
      <c r="AE56" s="81"/>
      <c r="AF56" s="81"/>
      <c r="AG56" s="81"/>
      <c r="AH56" s="81"/>
      <c r="AI56" s="81"/>
      <c r="AJ56" s="81"/>
      <c r="AK56" s="82"/>
      <c r="AL56" s="81"/>
    </row>
    <row r="57" spans="2:38" ht="29.25" customHeight="1" x14ac:dyDescent="0.25">
      <c r="B57" s="65" t="s">
        <v>36</v>
      </c>
      <c r="C57" s="242">
        <v>2025</v>
      </c>
      <c r="D57" s="143" t="s">
        <v>0</v>
      </c>
      <c r="E57" s="143"/>
      <c r="F57" s="143"/>
      <c r="G57" s="144"/>
      <c r="H57" s="145"/>
      <c r="I57" s="143"/>
      <c r="J57" s="143"/>
      <c r="K57" s="144"/>
      <c r="L57" s="145"/>
      <c r="M57" s="143"/>
      <c r="N57" s="143"/>
      <c r="O57" s="144"/>
      <c r="P57" s="143"/>
      <c r="Q57" s="143"/>
      <c r="R57" s="195" t="s">
        <v>0</v>
      </c>
      <c r="S57" s="149" t="s">
        <v>0</v>
      </c>
      <c r="U57" s="80"/>
      <c r="V57" s="81"/>
      <c r="W57" s="82"/>
      <c r="X57" s="81"/>
      <c r="Y57" s="81"/>
      <c r="Z57" s="81"/>
      <c r="AA57" s="81"/>
      <c r="AB57" s="81"/>
      <c r="AC57" s="81"/>
      <c r="AD57" s="81"/>
      <c r="AE57" s="81"/>
      <c r="AF57" s="81"/>
      <c r="AG57" s="81"/>
      <c r="AH57" s="81"/>
      <c r="AI57" s="81"/>
      <c r="AJ57" s="81"/>
      <c r="AK57" s="82"/>
      <c r="AL57" s="82"/>
    </row>
    <row r="58" spans="2:38" ht="19.899999999999999" customHeight="1" thickBot="1" x14ac:dyDescent="0.3">
      <c r="B58" s="68" t="s">
        <v>178</v>
      </c>
      <c r="C58" s="247">
        <v>2025</v>
      </c>
      <c r="D58" s="196" t="s">
        <v>0</v>
      </c>
      <c r="E58" s="196"/>
      <c r="F58" s="196"/>
      <c r="G58" s="197"/>
      <c r="H58" s="198"/>
      <c r="I58" s="196"/>
      <c r="J58" s="196"/>
      <c r="K58" s="197"/>
      <c r="L58" s="198"/>
      <c r="M58" s="196"/>
      <c r="N58" s="196"/>
      <c r="O58" s="197"/>
      <c r="P58" s="196"/>
      <c r="Q58" s="196"/>
      <c r="R58" s="196" t="s">
        <v>0</v>
      </c>
      <c r="S58" s="238" t="s">
        <v>0</v>
      </c>
      <c r="U58" s="91"/>
      <c r="V58" s="81"/>
      <c r="W58" s="82"/>
      <c r="X58" s="81"/>
      <c r="Y58" s="81"/>
      <c r="Z58" s="81"/>
      <c r="AA58" s="81"/>
      <c r="AB58" s="81"/>
      <c r="AC58" s="81"/>
      <c r="AD58" s="81"/>
      <c r="AE58" s="81"/>
      <c r="AF58" s="81"/>
      <c r="AG58" s="81"/>
      <c r="AH58" s="81"/>
      <c r="AI58" s="81"/>
      <c r="AJ58" s="81"/>
      <c r="AK58" s="82"/>
      <c r="AL58" s="82"/>
    </row>
    <row r="59" spans="2:38" x14ac:dyDescent="0.25">
      <c r="B59" s="7"/>
      <c r="C59" s="27"/>
      <c r="D59" s="18"/>
      <c r="E59" s="62"/>
      <c r="F59" s="3"/>
      <c r="G59" s="63"/>
      <c r="H59" s="18"/>
      <c r="I59" s="63"/>
      <c r="J59" s="18"/>
      <c r="K59" s="22"/>
      <c r="L59" s="18"/>
      <c r="M59" s="62"/>
      <c r="N59" s="62"/>
      <c r="O59" s="22"/>
      <c r="P59" s="64"/>
      <c r="Q59" s="4"/>
      <c r="R59" s="21"/>
      <c r="S59" s="22"/>
    </row>
    <row r="60" spans="2:38" x14ac:dyDescent="0.25">
      <c r="B60" s="7"/>
      <c r="C60" s="11"/>
      <c r="D60" s="16"/>
      <c r="E60" s="15"/>
      <c r="F60" s="15"/>
      <c r="G60" s="3"/>
      <c r="H60" s="17"/>
      <c r="I60" s="26"/>
      <c r="J60" s="2"/>
      <c r="K60" s="25"/>
      <c r="L60" s="12"/>
      <c r="M60" s="15"/>
      <c r="N60" s="15"/>
      <c r="O60" s="25"/>
      <c r="P60" s="12"/>
      <c r="Q60" s="2"/>
      <c r="R60" s="2"/>
      <c r="S60" s="15"/>
      <c r="T60" s="23"/>
    </row>
    <row r="61" spans="2:38" x14ac:dyDescent="0.25">
      <c r="B61" s="7"/>
      <c r="C61" s="1"/>
      <c r="D61" s="12"/>
      <c r="E61" s="2"/>
      <c r="F61" s="2"/>
      <c r="G61" s="14"/>
      <c r="H61" s="5"/>
      <c r="I61" s="2"/>
      <c r="J61" s="2"/>
      <c r="K61" s="14"/>
      <c r="L61" s="24"/>
      <c r="M61" s="2"/>
      <c r="N61" s="2"/>
      <c r="O61" s="3"/>
      <c r="P61" s="24"/>
      <c r="Q61" s="2"/>
      <c r="R61" s="2"/>
      <c r="S61" s="3"/>
      <c r="T61" s="23"/>
    </row>
    <row r="62" spans="2:38" x14ac:dyDescent="0.25">
      <c r="B62" s="7"/>
      <c r="C62" s="10"/>
      <c r="D62" s="3"/>
      <c r="E62" s="2"/>
      <c r="F62" s="2"/>
      <c r="G62" s="3"/>
      <c r="H62" s="13"/>
      <c r="I62" s="2"/>
      <c r="J62" s="2"/>
      <c r="K62" s="14"/>
      <c r="L62" s="3"/>
      <c r="M62" s="2"/>
      <c r="N62" s="2"/>
      <c r="O62" s="14"/>
      <c r="P62" s="24"/>
      <c r="Q62" s="2"/>
      <c r="R62" s="2"/>
      <c r="S62" s="14"/>
    </row>
    <row r="63" spans="2:38" x14ac:dyDescent="0.25">
      <c r="B63" s="7"/>
      <c r="Q63" s="20"/>
      <c r="T63" s="23"/>
    </row>
    <row r="64" spans="2:38" x14ac:dyDescent="0.25">
      <c r="B64" s="7"/>
      <c r="Q64" s="19"/>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9"/>
    </row>
    <row r="89" spans="2:2" x14ac:dyDescent="0.25">
      <c r="B89" s="8"/>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9"/>
    </row>
    <row r="111" spans="2:2" x14ac:dyDescent="0.25">
      <c r="B111" s="9"/>
    </row>
    <row r="112" spans="2:2" x14ac:dyDescent="0.25">
      <c r="B112" s="7"/>
    </row>
    <row r="113" spans="2:2" x14ac:dyDescent="0.25">
      <c r="B113" s="8"/>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6"/>
    </row>
  </sheetData>
  <mergeCells count="11">
    <mergeCell ref="B2:S2"/>
    <mergeCell ref="D3:G3"/>
    <mergeCell ref="H3:K3"/>
    <mergeCell ref="L3:O3"/>
    <mergeCell ref="P3:S3"/>
    <mergeCell ref="B4:C4"/>
    <mergeCell ref="B7:S7"/>
    <mergeCell ref="D8:G8"/>
    <mergeCell ref="H8:K8"/>
    <mergeCell ref="L8:O8"/>
    <mergeCell ref="P8:S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1F43-278A-4AA1-88FA-7D76D9F33E1B}">
  <dimension ref="B2:H13"/>
  <sheetViews>
    <sheetView zoomScaleNormal="100" workbookViewId="0">
      <selection activeCell="B5" sqref="B5:G5"/>
    </sheetView>
  </sheetViews>
  <sheetFormatPr defaultRowHeight="15" x14ac:dyDescent="0.25"/>
  <cols>
    <col min="2" max="2" width="10.28515625" customWidth="1"/>
    <col min="3" max="3" width="13.140625" customWidth="1"/>
    <col min="4" max="4" width="26" customWidth="1"/>
    <col min="5" max="5" width="30.28515625" customWidth="1"/>
    <col min="6" max="6" width="28.42578125" customWidth="1"/>
    <col min="7" max="7" width="37" customWidth="1"/>
    <col min="8" max="8" width="57.5703125" customWidth="1"/>
  </cols>
  <sheetData>
    <row r="2" spans="2:8" ht="15.75" x14ac:dyDescent="0.25">
      <c r="B2" s="290" t="s">
        <v>60</v>
      </c>
      <c r="C2" s="291"/>
      <c r="D2" s="291"/>
      <c r="E2" s="291"/>
      <c r="F2" s="291"/>
      <c r="G2" s="291"/>
    </row>
    <row r="3" spans="2:8" x14ac:dyDescent="0.25">
      <c r="B3" s="28"/>
      <c r="C3" s="28"/>
      <c r="D3" s="29"/>
      <c r="E3" s="29"/>
      <c r="F3" s="29"/>
      <c r="G3" s="29"/>
    </row>
    <row r="4" spans="2:8" x14ac:dyDescent="0.25">
      <c r="B4" s="28"/>
      <c r="C4" s="28"/>
      <c r="D4" s="29"/>
      <c r="E4" s="29"/>
      <c r="F4" s="29"/>
      <c r="G4" s="29"/>
    </row>
    <row r="5" spans="2:8" ht="15.75" thickBot="1" x14ac:dyDescent="0.3">
      <c r="B5" s="288" t="s">
        <v>221</v>
      </c>
      <c r="C5" s="289"/>
      <c r="D5" s="289"/>
      <c r="E5" s="289"/>
      <c r="F5" s="289"/>
      <c r="G5" s="289"/>
    </row>
    <row r="6" spans="2:8" ht="34.9" customHeight="1" thickBot="1" x14ac:dyDescent="0.3">
      <c r="B6" s="223" t="s">
        <v>51</v>
      </c>
      <c r="C6" s="221" t="s">
        <v>52</v>
      </c>
      <c r="D6" s="221" t="s">
        <v>53</v>
      </c>
      <c r="E6" s="221" t="s">
        <v>54</v>
      </c>
      <c r="F6" s="221" t="s">
        <v>196</v>
      </c>
      <c r="G6" s="222" t="s">
        <v>193</v>
      </c>
      <c r="H6" s="249" t="s">
        <v>207</v>
      </c>
    </row>
    <row r="7" spans="2:8" ht="105" customHeight="1" x14ac:dyDescent="0.25">
      <c r="B7" s="199" t="s">
        <v>7</v>
      </c>
      <c r="C7" s="200" t="s">
        <v>72</v>
      </c>
      <c r="D7" s="201" t="s">
        <v>215</v>
      </c>
      <c r="E7" s="202" t="s">
        <v>216</v>
      </c>
      <c r="F7" s="202" t="s">
        <v>59</v>
      </c>
      <c r="G7" s="203" t="s">
        <v>217</v>
      </c>
      <c r="H7" s="231" t="s">
        <v>210</v>
      </c>
    </row>
    <row r="8" spans="2:8" ht="52.9" customHeight="1" thickBot="1" x14ac:dyDescent="0.3">
      <c r="B8" s="204" t="s">
        <v>7</v>
      </c>
      <c r="C8" s="205" t="s">
        <v>57</v>
      </c>
      <c r="D8" s="206" t="s">
        <v>220</v>
      </c>
      <c r="E8" s="207" t="s">
        <v>219</v>
      </c>
      <c r="F8" s="208" t="s">
        <v>64</v>
      </c>
      <c r="G8" s="209" t="s">
        <v>218</v>
      </c>
      <c r="H8" s="231" t="s">
        <v>211</v>
      </c>
    </row>
    <row r="9" spans="2:8" ht="45.6" customHeight="1" x14ac:dyDescent="0.25">
      <c r="B9" s="199" t="s">
        <v>49</v>
      </c>
      <c r="C9" s="200" t="s">
        <v>70</v>
      </c>
      <c r="D9" s="202" t="s">
        <v>71</v>
      </c>
      <c r="E9" s="201" t="s">
        <v>172</v>
      </c>
      <c r="F9" s="201"/>
      <c r="G9" s="210" t="s">
        <v>197</v>
      </c>
      <c r="H9" s="231" t="s">
        <v>212</v>
      </c>
    </row>
    <row r="10" spans="2:8" ht="53.45" customHeight="1" x14ac:dyDescent="0.25">
      <c r="B10" s="211" t="s">
        <v>49</v>
      </c>
      <c r="C10" s="212" t="s">
        <v>56</v>
      </c>
      <c r="D10" s="213" t="s">
        <v>198</v>
      </c>
      <c r="E10" s="214" t="s">
        <v>162</v>
      </c>
      <c r="F10" s="213" t="s">
        <v>62</v>
      </c>
      <c r="G10" s="215" t="s">
        <v>173</v>
      </c>
      <c r="H10" s="231" t="s">
        <v>214</v>
      </c>
    </row>
    <row r="11" spans="2:8" ht="51" customHeight="1" thickBot="1" x14ac:dyDescent="0.3">
      <c r="B11" s="204" t="s">
        <v>49</v>
      </c>
      <c r="C11" s="205" t="s">
        <v>58</v>
      </c>
      <c r="D11" s="216" t="s">
        <v>63</v>
      </c>
      <c r="E11" s="217" t="s">
        <v>175</v>
      </c>
      <c r="F11" s="216"/>
      <c r="G11" s="218" t="s">
        <v>66</v>
      </c>
      <c r="H11" s="232" t="s">
        <v>213</v>
      </c>
    </row>
    <row r="12" spans="2:8" ht="45" customHeight="1" x14ac:dyDescent="0.25">
      <c r="B12" s="199" t="s">
        <v>50</v>
      </c>
      <c r="C12" s="219" t="s">
        <v>69</v>
      </c>
      <c r="D12" s="201" t="s">
        <v>65</v>
      </c>
      <c r="E12" s="202" t="s">
        <v>163</v>
      </c>
      <c r="F12" s="201"/>
      <c r="G12" s="203" t="s">
        <v>199</v>
      </c>
      <c r="H12" s="231" t="s">
        <v>208</v>
      </c>
    </row>
    <row r="13" spans="2:8" ht="43.15" customHeight="1" thickBot="1" x14ac:dyDescent="0.3">
      <c r="B13" s="204" t="s">
        <v>50</v>
      </c>
      <c r="C13" s="220" t="s">
        <v>68</v>
      </c>
      <c r="D13" s="217" t="s">
        <v>159</v>
      </c>
      <c r="E13" s="216" t="s">
        <v>73</v>
      </c>
      <c r="F13" s="217"/>
      <c r="G13" s="209" t="s">
        <v>174</v>
      </c>
      <c r="H13" s="231" t="s">
        <v>209</v>
      </c>
    </row>
  </sheetData>
  <mergeCells count="2">
    <mergeCell ref="B5:G5"/>
    <mergeCell ref="B2:G2"/>
  </mergeCells>
  <hyperlinks>
    <hyperlink ref="H11" r:id="rId1" display="https://asknature.org/strategy/photosynthesis-converts-solar-energy-into-chemical-energy /https://www.tampere.fi/tiedostot/c/xDS1HRxbn/UEKK_Tampere_08062016.pdf" xr:uid="{27F03371-E9BF-412B-AADF-048514FC06F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2AAB3-3100-4AD8-9F92-AE2A987F7DFE}">
  <dimension ref="B2:J46"/>
  <sheetViews>
    <sheetView topLeftCell="A13" zoomScale="96" zoomScaleNormal="96" workbookViewId="0">
      <selection activeCell="F37" sqref="F37"/>
    </sheetView>
  </sheetViews>
  <sheetFormatPr defaultRowHeight="15" x14ac:dyDescent="0.25"/>
  <cols>
    <col min="2" max="2" width="17.85546875" customWidth="1"/>
    <col min="3" max="3" width="27.28515625" customWidth="1"/>
    <col min="4" max="4" width="41.7109375" customWidth="1"/>
    <col min="5" max="5" width="21.7109375" customWidth="1"/>
    <col min="6" max="6" width="18.7109375" customWidth="1"/>
    <col min="7" max="7" width="20.7109375" customWidth="1"/>
    <col min="8" max="8" width="16.85546875" customWidth="1"/>
    <col min="9" max="9" width="19.28515625" customWidth="1"/>
    <col min="10" max="10" width="17.28515625" customWidth="1"/>
  </cols>
  <sheetData>
    <row r="2" spans="2:10" ht="15.75" x14ac:dyDescent="0.25">
      <c r="B2" s="294" t="s">
        <v>91</v>
      </c>
      <c r="C2" s="295"/>
      <c r="D2" s="295"/>
      <c r="E2" s="295"/>
      <c r="F2" s="295"/>
      <c r="G2" s="295"/>
      <c r="H2" s="295"/>
      <c r="I2" s="295"/>
      <c r="J2" s="295"/>
    </row>
    <row r="5" spans="2:10" x14ac:dyDescent="0.25">
      <c r="B5" s="296" t="s">
        <v>203</v>
      </c>
      <c r="C5" s="297"/>
      <c r="D5" s="297"/>
      <c r="E5" s="297"/>
      <c r="F5" s="297"/>
      <c r="G5" s="297"/>
      <c r="H5" s="297"/>
      <c r="I5" s="298"/>
    </row>
    <row r="6" spans="2:10" x14ac:dyDescent="0.25">
      <c r="B6" s="30" t="s">
        <v>81</v>
      </c>
      <c r="C6" s="30" t="s">
        <v>51</v>
      </c>
      <c r="D6" s="30" t="s">
        <v>82</v>
      </c>
      <c r="E6" s="30" t="s">
        <v>83</v>
      </c>
      <c r="F6" s="30" t="s">
        <v>85</v>
      </c>
      <c r="G6" s="30" t="s">
        <v>87</v>
      </c>
      <c r="H6" s="30" t="s">
        <v>88</v>
      </c>
      <c r="I6" s="31" t="s">
        <v>89</v>
      </c>
    </row>
    <row r="7" spans="2:10" x14ac:dyDescent="0.25">
      <c r="B7" s="32" t="s">
        <v>90</v>
      </c>
      <c r="C7" s="42" t="s">
        <v>126</v>
      </c>
      <c r="D7" s="42" t="s">
        <v>127</v>
      </c>
      <c r="E7" s="42" t="s">
        <v>106</v>
      </c>
      <c r="F7" s="47" t="s">
        <v>120</v>
      </c>
      <c r="G7" s="52">
        <f>(J20/J$41)*J$42*(J$44/J$43)*((J$46/J$45)/(J$42/J$41))</f>
        <v>6286.1012303138868</v>
      </c>
      <c r="H7" s="34">
        <f>(J30/J$40)*J$42</f>
        <v>4216.3375830013283</v>
      </c>
      <c r="I7" s="35">
        <f t="shared" ref="I7:I9" si="0">G7/H7</f>
        <v>1.4908913497953911</v>
      </c>
    </row>
    <row r="8" spans="2:10" x14ac:dyDescent="0.25">
      <c r="B8" s="32" t="s">
        <v>90</v>
      </c>
      <c r="C8" s="33" t="s">
        <v>77</v>
      </c>
      <c r="D8" s="42" t="s">
        <v>116</v>
      </c>
      <c r="E8" s="42" t="s">
        <v>106</v>
      </c>
      <c r="F8" s="47" t="s">
        <v>120</v>
      </c>
      <c r="G8" s="52">
        <f>(J21/J$41)*J$42*(J$44/J$43)*((J$46/J$45)/(J$42/J$41))</f>
        <v>5686807.5184287997</v>
      </c>
      <c r="H8" s="34">
        <f t="shared" ref="H8:H16" si="1">(J31/J$40)*J$42</f>
        <v>3356748.7596281543</v>
      </c>
      <c r="I8" s="35">
        <f t="shared" si="0"/>
        <v>1.6941415416084815</v>
      </c>
    </row>
    <row r="9" spans="2:10" x14ac:dyDescent="0.25">
      <c r="B9" s="32" t="s">
        <v>90</v>
      </c>
      <c r="C9" s="42" t="s">
        <v>123</v>
      </c>
      <c r="D9" s="42" t="s">
        <v>118</v>
      </c>
      <c r="E9" s="42" t="s">
        <v>106</v>
      </c>
      <c r="F9" s="47" t="s">
        <v>122</v>
      </c>
      <c r="G9" s="52">
        <f>(J22/J$41)*J$42*(J$44/J$43)*((J$46/J$45)/(J$42/J$41))</f>
        <v>104738679.97609092</v>
      </c>
      <c r="H9" s="34">
        <f t="shared" si="1"/>
        <v>272021779.54847276</v>
      </c>
      <c r="I9" s="35">
        <f t="shared" si="0"/>
        <v>0.38503784568259936</v>
      </c>
    </row>
    <row r="10" spans="2:10" x14ac:dyDescent="0.25">
      <c r="B10" s="32" t="s">
        <v>90</v>
      </c>
      <c r="C10" s="33" t="s">
        <v>78</v>
      </c>
      <c r="D10" s="42" t="s">
        <v>121</v>
      </c>
      <c r="E10" s="42" t="s">
        <v>106</v>
      </c>
      <c r="F10" s="33" t="s">
        <v>117</v>
      </c>
      <c r="G10" s="52">
        <f>(J23/J$41)*J$42*(J$44/J$43)*((J$46/J$45)/(J$42/J$41))</f>
        <v>1602.6784963273058</v>
      </c>
      <c r="H10" s="34">
        <f t="shared" si="1"/>
        <v>0</v>
      </c>
      <c r="I10" s="35"/>
    </row>
    <row r="11" spans="2:10" x14ac:dyDescent="0.25">
      <c r="B11" s="32" t="s">
        <v>90</v>
      </c>
      <c r="C11" s="33" t="s">
        <v>79</v>
      </c>
      <c r="D11" s="42" t="s">
        <v>128</v>
      </c>
      <c r="E11" s="42" t="s">
        <v>106</v>
      </c>
      <c r="F11" s="33" t="s">
        <v>129</v>
      </c>
      <c r="G11" s="52">
        <v>43</v>
      </c>
      <c r="H11" s="34">
        <f t="shared" si="1"/>
        <v>0</v>
      </c>
      <c r="I11" s="35"/>
    </row>
    <row r="12" spans="2:10" x14ac:dyDescent="0.25">
      <c r="B12" s="32" t="s">
        <v>90</v>
      </c>
      <c r="C12" s="292" t="s">
        <v>125</v>
      </c>
      <c r="D12" s="42" t="s">
        <v>107</v>
      </c>
      <c r="E12" s="42" t="s">
        <v>106</v>
      </c>
      <c r="F12" s="47" t="s">
        <v>120</v>
      </c>
      <c r="G12" s="52">
        <f>(J25/J$41)*J$42*(J$44/J$43)*((J$46/J$45)/(J$42/J$41))</f>
        <v>354722.4918950143</v>
      </c>
      <c r="H12" s="34">
        <f t="shared" si="1"/>
        <v>264737.909482077</v>
      </c>
      <c r="I12" s="35">
        <f t="shared" ref="I12:I16" si="2">G12/H12</f>
        <v>1.3399006307369414</v>
      </c>
    </row>
    <row r="13" spans="2:10" x14ac:dyDescent="0.25">
      <c r="B13" s="32" t="s">
        <v>90</v>
      </c>
      <c r="C13" s="293"/>
      <c r="D13" s="42" t="s">
        <v>108</v>
      </c>
      <c r="E13" s="42" t="s">
        <v>106</v>
      </c>
      <c r="F13" s="47" t="s">
        <v>120</v>
      </c>
      <c r="G13" s="52">
        <f>(J26/J$41)*J$42*(J$44/J$43)*((J$46/J$45)/(J$42/J$41))</f>
        <v>251611.03210501157</v>
      </c>
      <c r="H13" s="34">
        <f t="shared" si="1"/>
        <v>346992.47981195548</v>
      </c>
      <c r="I13" s="35">
        <f t="shared" si="2"/>
        <v>0.72511955371876169</v>
      </c>
    </row>
    <row r="14" spans="2:10" x14ac:dyDescent="0.25">
      <c r="B14" s="32" t="s">
        <v>90</v>
      </c>
      <c r="C14" s="293"/>
      <c r="D14" s="42" t="s">
        <v>109</v>
      </c>
      <c r="E14" s="42" t="s">
        <v>106</v>
      </c>
      <c r="F14" s="47" t="s">
        <v>120</v>
      </c>
      <c r="G14" s="52">
        <f>(J27/J$41)*J$42*(J$44/J$43)*((J$46/J$45)/(J$42/J$41))</f>
        <v>77463.245680377251</v>
      </c>
      <c r="H14" s="34">
        <f t="shared" si="1"/>
        <v>101791.52734929787</v>
      </c>
      <c r="I14" s="35">
        <f t="shared" si="2"/>
        <v>0.76099895244288784</v>
      </c>
    </row>
    <row r="15" spans="2:10" x14ac:dyDescent="0.25">
      <c r="B15" s="32" t="s">
        <v>90</v>
      </c>
      <c r="C15" s="293"/>
      <c r="D15" s="42" t="s">
        <v>110</v>
      </c>
      <c r="E15" s="42" t="s">
        <v>106</v>
      </c>
      <c r="F15" s="47" t="s">
        <v>120</v>
      </c>
      <c r="G15" s="52">
        <f>(J28/J$41)*J$42*(J$44/J$43)*((J$46/J$45)/(J$42/J$41))</f>
        <v>118594.19662969273</v>
      </c>
      <c r="H15" s="34">
        <f t="shared" si="1"/>
        <v>74699.508830416336</v>
      </c>
      <c r="I15" s="35">
        <f t="shared" si="2"/>
        <v>1.5876168195285809</v>
      </c>
    </row>
    <row r="16" spans="2:10" x14ac:dyDescent="0.25">
      <c r="B16" s="32" t="s">
        <v>90</v>
      </c>
      <c r="C16" s="41" t="s">
        <v>80</v>
      </c>
      <c r="D16" s="42" t="s">
        <v>119</v>
      </c>
      <c r="E16" s="42" t="s">
        <v>106</v>
      </c>
      <c r="F16" s="47" t="s">
        <v>120</v>
      </c>
      <c r="G16" s="52">
        <f>(J29/J$41)*J$42*(J$44/J$43)*((J$46/J$45)/(J$42/J$41))</f>
        <v>15338508.110242696</v>
      </c>
      <c r="H16" s="34">
        <f t="shared" si="1"/>
        <v>6237146.5800000001</v>
      </c>
      <c r="I16" s="35">
        <f t="shared" si="2"/>
        <v>2.4592187971703394</v>
      </c>
    </row>
    <row r="18" spans="2:10" x14ac:dyDescent="0.25">
      <c r="B18" s="299" t="s">
        <v>204</v>
      </c>
      <c r="C18" s="300"/>
      <c r="D18" s="300"/>
      <c r="E18" s="300"/>
      <c r="F18" s="300"/>
      <c r="G18" s="300"/>
      <c r="H18" s="300"/>
      <c r="I18" s="300"/>
      <c r="J18" s="301"/>
    </row>
    <row r="19" spans="2:10" x14ac:dyDescent="0.25">
      <c r="B19" s="30" t="s">
        <v>81</v>
      </c>
      <c r="C19" s="30" t="s">
        <v>51</v>
      </c>
      <c r="D19" s="30" t="s">
        <v>82</v>
      </c>
      <c r="E19" s="30" t="s">
        <v>139</v>
      </c>
      <c r="F19" s="30" t="s">
        <v>83</v>
      </c>
      <c r="G19" s="30" t="s">
        <v>84</v>
      </c>
      <c r="H19" s="30" t="s">
        <v>55</v>
      </c>
      <c r="I19" s="30" t="s">
        <v>85</v>
      </c>
      <c r="J19" s="30" t="s">
        <v>86</v>
      </c>
    </row>
    <row r="20" spans="2:10" x14ac:dyDescent="0.25">
      <c r="B20" s="33" t="s">
        <v>74</v>
      </c>
      <c r="C20" s="42" t="s">
        <v>126</v>
      </c>
      <c r="D20" s="42" t="s">
        <v>127</v>
      </c>
      <c r="E20" s="42" t="s">
        <v>95</v>
      </c>
      <c r="F20" s="42" t="s">
        <v>105</v>
      </c>
      <c r="G20" s="37">
        <v>2019</v>
      </c>
      <c r="H20" t="s">
        <v>226</v>
      </c>
      <c r="I20" s="42" t="s">
        <v>117</v>
      </c>
      <c r="J20" s="39">
        <v>69816</v>
      </c>
    </row>
    <row r="21" spans="2:10" x14ac:dyDescent="0.25">
      <c r="B21" s="33" t="s">
        <v>74</v>
      </c>
      <c r="C21" s="33" t="s">
        <v>77</v>
      </c>
      <c r="D21" s="42" t="s">
        <v>116</v>
      </c>
      <c r="E21" s="42" t="s">
        <v>95</v>
      </c>
      <c r="F21" s="42" t="s">
        <v>105</v>
      </c>
      <c r="G21" s="37">
        <v>2016</v>
      </c>
      <c r="H21" t="s">
        <v>227</v>
      </c>
      <c r="I21" s="42" t="s">
        <v>117</v>
      </c>
      <c r="J21" s="39">
        <v>63160000</v>
      </c>
    </row>
    <row r="22" spans="2:10" x14ac:dyDescent="0.25">
      <c r="B22" s="33" t="s">
        <v>74</v>
      </c>
      <c r="C22" s="42" t="s">
        <v>123</v>
      </c>
      <c r="D22" s="42" t="s">
        <v>118</v>
      </c>
      <c r="E22" s="42" t="s">
        <v>95</v>
      </c>
      <c r="F22" s="42" t="s">
        <v>105</v>
      </c>
      <c r="G22" s="37">
        <v>2021</v>
      </c>
      <c r="H22" s="71" t="s">
        <v>223</v>
      </c>
      <c r="I22" s="55" t="s">
        <v>122</v>
      </c>
      <c r="J22" s="56">
        <v>1163270430</v>
      </c>
    </row>
    <row r="23" spans="2:10" x14ac:dyDescent="0.25">
      <c r="B23" s="33" t="s">
        <v>74</v>
      </c>
      <c r="C23" s="33" t="s">
        <v>78</v>
      </c>
      <c r="D23" s="42" t="s">
        <v>121</v>
      </c>
      <c r="E23" s="33" t="s">
        <v>95</v>
      </c>
      <c r="F23" s="33" t="s">
        <v>105</v>
      </c>
      <c r="G23" s="37">
        <v>2018</v>
      </c>
      <c r="H23" t="s">
        <v>228</v>
      </c>
      <c r="I23" s="33" t="s">
        <v>117</v>
      </c>
      <c r="J23" s="39">
        <v>17800</v>
      </c>
    </row>
    <row r="24" spans="2:10" x14ac:dyDescent="0.25">
      <c r="B24" s="33" t="s">
        <v>74</v>
      </c>
      <c r="C24" s="33" t="s">
        <v>79</v>
      </c>
      <c r="D24" s="42" t="s">
        <v>128</v>
      </c>
      <c r="E24" s="33" t="s">
        <v>95</v>
      </c>
      <c r="F24" s="33" t="s">
        <v>105</v>
      </c>
      <c r="G24" s="37">
        <v>2019</v>
      </c>
      <c r="H24" s="38" t="s">
        <v>229</v>
      </c>
      <c r="I24" s="33" t="s">
        <v>129</v>
      </c>
      <c r="J24" s="39">
        <v>43</v>
      </c>
    </row>
    <row r="25" spans="2:10" x14ac:dyDescent="0.25">
      <c r="B25" s="33" t="s">
        <v>74</v>
      </c>
      <c r="C25" s="292" t="s">
        <v>125</v>
      </c>
      <c r="D25" s="42" t="s">
        <v>107</v>
      </c>
      <c r="E25" s="42" t="s">
        <v>95</v>
      </c>
      <c r="F25" s="42" t="s">
        <v>105</v>
      </c>
      <c r="G25" s="37">
        <v>2017</v>
      </c>
      <c r="H25" t="s">
        <v>225</v>
      </c>
      <c r="I25" s="42" t="s">
        <v>115</v>
      </c>
      <c r="J25" s="39">
        <v>3939692.44</v>
      </c>
    </row>
    <row r="26" spans="2:10" x14ac:dyDescent="0.25">
      <c r="B26" s="33" t="s">
        <v>74</v>
      </c>
      <c r="C26" s="293"/>
      <c r="D26" s="42" t="s">
        <v>108</v>
      </c>
      <c r="E26" s="42" t="s">
        <v>95</v>
      </c>
      <c r="F26" s="42" t="s">
        <v>105</v>
      </c>
      <c r="G26" s="37">
        <v>2017</v>
      </c>
      <c r="H26" s="38" t="s">
        <v>225</v>
      </c>
      <c r="I26" s="42" t="s">
        <v>115</v>
      </c>
      <c r="J26" s="39">
        <v>2794494.58</v>
      </c>
    </row>
    <row r="27" spans="2:10" x14ac:dyDescent="0.25">
      <c r="B27" s="33" t="s">
        <v>74</v>
      </c>
      <c r="C27" s="293"/>
      <c r="D27" s="42" t="s">
        <v>109</v>
      </c>
      <c r="E27" s="42" t="s">
        <v>95</v>
      </c>
      <c r="F27" s="42" t="s">
        <v>105</v>
      </c>
      <c r="G27" s="37">
        <v>2017</v>
      </c>
      <c r="H27" s="38" t="s">
        <v>225</v>
      </c>
      <c r="I27" s="42" t="s">
        <v>115</v>
      </c>
      <c r="J27" s="39">
        <v>860338.35</v>
      </c>
    </row>
    <row r="28" spans="2:10" ht="16.149999999999999" customHeight="1" x14ac:dyDescent="0.25">
      <c r="B28" s="33" t="s">
        <v>74</v>
      </c>
      <c r="C28" s="293"/>
      <c r="D28" s="42" t="s">
        <v>110</v>
      </c>
      <c r="E28" s="42" t="s">
        <v>95</v>
      </c>
      <c r="F28" s="42" t="s">
        <v>105</v>
      </c>
      <c r="G28" s="37">
        <v>2017</v>
      </c>
      <c r="H28" s="38" t="s">
        <v>225</v>
      </c>
      <c r="I28" s="42" t="s">
        <v>115</v>
      </c>
      <c r="J28" s="39">
        <v>1317155.44</v>
      </c>
    </row>
    <row r="29" spans="2:10" ht="16.149999999999999" customHeight="1" x14ac:dyDescent="0.25">
      <c r="B29" s="33" t="s">
        <v>74</v>
      </c>
      <c r="C29" s="33" t="s">
        <v>80</v>
      </c>
      <c r="D29" s="253" t="s">
        <v>119</v>
      </c>
      <c r="E29" s="42" t="s">
        <v>95</v>
      </c>
      <c r="F29" s="42" t="s">
        <v>105</v>
      </c>
      <c r="G29" s="37">
        <v>2021</v>
      </c>
      <c r="H29" s="254" t="s">
        <v>223</v>
      </c>
      <c r="I29" s="42" t="s">
        <v>120</v>
      </c>
      <c r="J29" s="39">
        <v>170355717</v>
      </c>
    </row>
    <row r="30" spans="2:10" s="46" customFormat="1" x14ac:dyDescent="0.25">
      <c r="B30" s="43" t="s">
        <v>75</v>
      </c>
      <c r="C30" s="44" t="s">
        <v>126</v>
      </c>
      <c r="D30" s="42" t="s">
        <v>127</v>
      </c>
      <c r="E30" s="43" t="s">
        <v>93</v>
      </c>
      <c r="F30" s="43" t="s">
        <v>92</v>
      </c>
      <c r="G30" s="45">
        <v>2014</v>
      </c>
      <c r="H30" s="42" t="s">
        <v>222</v>
      </c>
      <c r="I30" s="44" t="s">
        <v>117</v>
      </c>
      <c r="J30" s="50">
        <v>62000000</v>
      </c>
    </row>
    <row r="31" spans="2:10" x14ac:dyDescent="0.25">
      <c r="B31" s="33" t="s">
        <v>75</v>
      </c>
      <c r="C31" s="33" t="s">
        <v>77</v>
      </c>
      <c r="D31" s="42" t="s">
        <v>116</v>
      </c>
      <c r="E31" s="33" t="s">
        <v>93</v>
      </c>
      <c r="F31" s="33" t="s">
        <v>92</v>
      </c>
      <c r="G31" s="37">
        <v>2016</v>
      </c>
      <c r="H31" s="54" t="s">
        <v>227</v>
      </c>
      <c r="I31" s="59" t="s">
        <v>117</v>
      </c>
      <c r="J31" s="57">
        <v>49360000000</v>
      </c>
    </row>
    <row r="32" spans="2:10" x14ac:dyDescent="0.25">
      <c r="B32" s="33" t="s">
        <v>75</v>
      </c>
      <c r="C32" s="42" t="s">
        <v>124</v>
      </c>
      <c r="D32" s="42" t="s">
        <v>118</v>
      </c>
      <c r="E32" s="33" t="s">
        <v>93</v>
      </c>
      <c r="F32" s="33" t="s">
        <v>92</v>
      </c>
      <c r="G32" s="37"/>
      <c r="H32" s="250" t="s">
        <v>222</v>
      </c>
      <c r="I32" s="55" t="s">
        <v>122</v>
      </c>
      <c r="J32" s="56">
        <v>4000000000000</v>
      </c>
    </row>
    <row r="33" spans="2:10" x14ac:dyDescent="0.25">
      <c r="B33" s="33" t="s">
        <v>75</v>
      </c>
      <c r="C33" s="33" t="s">
        <v>78</v>
      </c>
      <c r="D33" s="33"/>
      <c r="E33" s="33"/>
      <c r="F33" s="33"/>
      <c r="G33" s="37"/>
      <c r="H33" s="32"/>
      <c r="I33" s="60"/>
      <c r="J33" s="58"/>
    </row>
    <row r="34" spans="2:10" x14ac:dyDescent="0.25">
      <c r="B34" s="33" t="s">
        <v>75</v>
      </c>
      <c r="C34" s="33" t="s">
        <v>79</v>
      </c>
      <c r="D34" s="33"/>
      <c r="E34" s="33"/>
      <c r="F34" s="33"/>
      <c r="G34" s="37"/>
      <c r="H34" s="33"/>
      <c r="I34" s="33"/>
      <c r="J34" s="39"/>
    </row>
    <row r="35" spans="2:10" x14ac:dyDescent="0.25">
      <c r="B35" s="33" t="s">
        <v>75</v>
      </c>
      <c r="C35" s="292" t="s">
        <v>125</v>
      </c>
      <c r="D35" s="42" t="s">
        <v>111</v>
      </c>
      <c r="E35" s="33" t="s">
        <v>93</v>
      </c>
      <c r="F35" s="33" t="s">
        <v>92</v>
      </c>
      <c r="G35" s="37">
        <v>2017</v>
      </c>
      <c r="H35" s="38" t="s">
        <v>225</v>
      </c>
      <c r="I35" s="42" t="s">
        <v>115</v>
      </c>
      <c r="J35" s="39">
        <v>3892892840</v>
      </c>
    </row>
    <row r="36" spans="2:10" x14ac:dyDescent="0.25">
      <c r="B36" s="33" t="s">
        <v>75</v>
      </c>
      <c r="C36" s="293"/>
      <c r="D36" s="42" t="s">
        <v>112</v>
      </c>
      <c r="E36" s="33" t="s">
        <v>93</v>
      </c>
      <c r="F36" s="33" t="s">
        <v>92</v>
      </c>
      <c r="G36" s="37">
        <v>2017</v>
      </c>
      <c r="H36" s="38" t="s">
        <v>225</v>
      </c>
      <c r="I36" s="42" t="s">
        <v>115</v>
      </c>
      <c r="J36" s="39">
        <v>5102422025</v>
      </c>
    </row>
    <row r="37" spans="2:10" x14ac:dyDescent="0.25">
      <c r="B37" s="33" t="s">
        <v>75</v>
      </c>
      <c r="C37" s="293"/>
      <c r="D37" s="42" t="s">
        <v>114</v>
      </c>
      <c r="E37" s="33" t="s">
        <v>93</v>
      </c>
      <c r="F37" s="33" t="s">
        <v>92</v>
      </c>
      <c r="G37" s="37">
        <v>2017</v>
      </c>
      <c r="H37" s="38" t="s">
        <v>225</v>
      </c>
      <c r="I37" s="42" t="s">
        <v>115</v>
      </c>
      <c r="J37" s="49">
        <v>1496814373</v>
      </c>
    </row>
    <row r="38" spans="2:10" x14ac:dyDescent="0.25">
      <c r="B38" s="33" t="s">
        <v>75</v>
      </c>
      <c r="C38" s="293"/>
      <c r="D38" s="42" t="s">
        <v>113</v>
      </c>
      <c r="E38" s="33" t="s">
        <v>93</v>
      </c>
      <c r="F38" s="33" t="s">
        <v>92</v>
      </c>
      <c r="G38" s="37">
        <v>2017</v>
      </c>
      <c r="H38" s="38" t="s">
        <v>225</v>
      </c>
      <c r="I38" s="42" t="s">
        <v>115</v>
      </c>
      <c r="J38" s="39">
        <v>1098434235</v>
      </c>
    </row>
    <row r="39" spans="2:10" x14ac:dyDescent="0.25">
      <c r="B39" s="33" t="s">
        <v>75</v>
      </c>
      <c r="C39" s="33" t="s">
        <v>80</v>
      </c>
      <c r="D39" s="42" t="s">
        <v>119</v>
      </c>
      <c r="E39" s="33" t="s">
        <v>93</v>
      </c>
      <c r="F39" s="33" t="s">
        <v>92</v>
      </c>
      <c r="G39" s="37">
        <v>2017</v>
      </c>
      <c r="H39" t="s">
        <v>230</v>
      </c>
      <c r="I39" s="42" t="s">
        <v>120</v>
      </c>
      <c r="J39" s="39">
        <v>91715400000</v>
      </c>
    </row>
    <row r="40" spans="2:10" s="46" customFormat="1" x14ac:dyDescent="0.25">
      <c r="B40" s="43" t="s">
        <v>76</v>
      </c>
      <c r="C40" s="43" t="s">
        <v>94</v>
      </c>
      <c r="D40" s="43" t="s">
        <v>97</v>
      </c>
      <c r="E40" s="43" t="s">
        <v>93</v>
      </c>
      <c r="F40" s="43" t="s">
        <v>92</v>
      </c>
      <c r="G40" s="45">
        <v>2017</v>
      </c>
      <c r="H40" t="s">
        <v>231</v>
      </c>
      <c r="I40" s="43" t="s">
        <v>98</v>
      </c>
      <c r="J40" s="50">
        <v>7530000000</v>
      </c>
    </row>
    <row r="41" spans="2:10" ht="14.25" customHeight="1" x14ac:dyDescent="0.25">
      <c r="B41" s="33" t="s">
        <v>76</v>
      </c>
      <c r="C41" s="33" t="s">
        <v>94</v>
      </c>
      <c r="D41" s="33" t="s">
        <v>97</v>
      </c>
      <c r="E41" s="33" t="s">
        <v>95</v>
      </c>
      <c r="F41" s="33" t="s">
        <v>105</v>
      </c>
      <c r="G41" s="37">
        <v>2017</v>
      </c>
      <c r="H41" s="251" t="s">
        <v>232</v>
      </c>
      <c r="I41" s="33" t="s">
        <v>98</v>
      </c>
      <c r="J41" s="39">
        <v>5513130</v>
      </c>
    </row>
    <row r="42" spans="2:10" ht="15.75" customHeight="1" x14ac:dyDescent="0.25">
      <c r="B42" s="33" t="s">
        <v>76</v>
      </c>
      <c r="C42" s="33" t="s">
        <v>94</v>
      </c>
      <c r="D42" s="33" t="s">
        <v>97</v>
      </c>
      <c r="E42" s="33" t="s">
        <v>96</v>
      </c>
      <c r="F42" s="33" t="s">
        <v>106</v>
      </c>
      <c r="G42" s="37">
        <v>2017</v>
      </c>
      <c r="H42" s="252" t="s">
        <v>233</v>
      </c>
      <c r="I42" s="33" t="s">
        <v>98</v>
      </c>
      <c r="J42" s="39">
        <v>512081</v>
      </c>
    </row>
    <row r="43" spans="2:10" x14ac:dyDescent="0.25">
      <c r="B43" s="33" t="s">
        <v>76</v>
      </c>
      <c r="C43" s="33" t="s">
        <v>102</v>
      </c>
      <c r="D43" s="33" t="s">
        <v>104</v>
      </c>
      <c r="E43" s="33" t="s">
        <v>95</v>
      </c>
      <c r="F43" s="33" t="s">
        <v>105</v>
      </c>
      <c r="G43" s="37">
        <v>2017</v>
      </c>
      <c r="H43" t="s">
        <v>224</v>
      </c>
      <c r="I43" s="33" t="s">
        <v>99</v>
      </c>
      <c r="J43" s="39">
        <v>40977</v>
      </c>
    </row>
    <row r="44" spans="2:10" x14ac:dyDescent="0.25">
      <c r="B44" s="33" t="s">
        <v>76</v>
      </c>
      <c r="C44" s="33" t="s">
        <v>102</v>
      </c>
      <c r="D44" s="33" t="s">
        <v>104</v>
      </c>
      <c r="E44" s="33" t="s">
        <v>96</v>
      </c>
      <c r="F44" s="33" t="s">
        <v>106</v>
      </c>
      <c r="G44" s="37">
        <v>2017</v>
      </c>
      <c r="H44" s="70" t="s">
        <v>224</v>
      </c>
      <c r="I44" s="33" t="s">
        <v>99</v>
      </c>
      <c r="J44" s="39">
        <v>39166</v>
      </c>
    </row>
    <row r="45" spans="2:10" x14ac:dyDescent="0.25">
      <c r="B45" s="33" t="s">
        <v>76</v>
      </c>
      <c r="C45" s="33" t="s">
        <v>103</v>
      </c>
      <c r="D45" s="33" t="s">
        <v>101</v>
      </c>
      <c r="E45" s="33" t="s">
        <v>95</v>
      </c>
      <c r="F45" s="33" t="s">
        <v>105</v>
      </c>
      <c r="G45" s="37">
        <v>2017</v>
      </c>
      <c r="H45" s="38" t="s">
        <v>224</v>
      </c>
      <c r="I45" s="33" t="s">
        <v>100</v>
      </c>
      <c r="J45" s="39">
        <v>2680077</v>
      </c>
    </row>
    <row r="46" spans="2:10" x14ac:dyDescent="0.25">
      <c r="B46" s="41" t="s">
        <v>76</v>
      </c>
      <c r="C46" s="36" t="s">
        <v>103</v>
      </c>
      <c r="D46" s="36" t="s">
        <v>101</v>
      </c>
      <c r="E46" s="36" t="s">
        <v>96</v>
      </c>
      <c r="F46" s="36" t="s">
        <v>106</v>
      </c>
      <c r="G46" s="40">
        <v>2017</v>
      </c>
      <c r="H46" s="72" t="s">
        <v>224</v>
      </c>
      <c r="I46" s="36" t="s">
        <v>100</v>
      </c>
      <c r="J46" s="51">
        <v>252467</v>
      </c>
    </row>
  </sheetData>
  <mergeCells count="6">
    <mergeCell ref="C35:C38"/>
    <mergeCell ref="B2:J2"/>
    <mergeCell ref="B5:I5"/>
    <mergeCell ref="C12:C15"/>
    <mergeCell ref="B18:J18"/>
    <mergeCell ref="C25:C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A594D-8E73-44F3-A577-34070BFFE391}">
  <dimension ref="B1:I40"/>
  <sheetViews>
    <sheetView tabSelected="1" topLeftCell="G1" zoomScale="80" zoomScaleNormal="80" workbookViewId="0">
      <selection activeCell="J34" sqref="J34"/>
    </sheetView>
  </sheetViews>
  <sheetFormatPr defaultRowHeight="15" x14ac:dyDescent="0.25"/>
  <cols>
    <col min="2" max="2" width="11.28515625" customWidth="1"/>
    <col min="3" max="3" width="12.7109375" customWidth="1"/>
    <col min="4" max="4" width="15.7109375" customWidth="1"/>
    <col min="5" max="5" width="26.5703125" customWidth="1"/>
    <col min="6" max="6" width="14.5703125" customWidth="1"/>
    <col min="7" max="7" width="22.140625" customWidth="1"/>
    <col min="8" max="8" width="90.28515625" customWidth="1"/>
    <col min="9" max="9" width="69.140625" customWidth="1"/>
  </cols>
  <sheetData>
    <row r="1" spans="2:9" ht="15.75" x14ac:dyDescent="0.25">
      <c r="B1" s="308" t="s">
        <v>201</v>
      </c>
      <c r="C1" s="295"/>
      <c r="D1" s="295"/>
      <c r="E1" s="295"/>
      <c r="F1" s="295"/>
      <c r="G1" s="295"/>
      <c r="H1" s="295"/>
    </row>
    <row r="2" spans="2:9" x14ac:dyDescent="0.25">
      <c r="B2" s="48"/>
      <c r="C2" s="48"/>
      <c r="D2" s="48"/>
      <c r="E2" s="48"/>
      <c r="F2" s="48"/>
      <c r="G2" s="48"/>
      <c r="H2" s="48"/>
    </row>
    <row r="3" spans="2:9" x14ac:dyDescent="0.25">
      <c r="B3" s="48"/>
      <c r="C3" s="48"/>
      <c r="D3" s="48"/>
      <c r="E3" s="48"/>
      <c r="F3" s="48"/>
      <c r="G3" s="48"/>
      <c r="H3" s="48"/>
    </row>
    <row r="4" spans="2:9" x14ac:dyDescent="0.25">
      <c r="B4" s="53"/>
      <c r="C4" s="53"/>
      <c r="D4" s="53"/>
      <c r="E4" s="53"/>
      <c r="F4" s="53"/>
      <c r="G4" s="53"/>
      <c r="H4" s="53"/>
    </row>
    <row r="5" spans="2:9" x14ac:dyDescent="0.25">
      <c r="B5" s="309" t="s">
        <v>202</v>
      </c>
      <c r="C5" s="300"/>
      <c r="D5" s="300"/>
      <c r="E5" s="300"/>
      <c r="F5" s="300"/>
      <c r="G5" s="300"/>
      <c r="H5" s="301"/>
    </row>
    <row r="6" spans="2:9" x14ac:dyDescent="0.25">
      <c r="B6" s="224" t="s">
        <v>130</v>
      </c>
      <c r="C6" s="224" t="s">
        <v>131</v>
      </c>
      <c r="D6" s="224" t="s">
        <v>132</v>
      </c>
      <c r="E6" s="224" t="s">
        <v>157</v>
      </c>
      <c r="F6" s="224" t="s">
        <v>167</v>
      </c>
      <c r="G6" s="224" t="s">
        <v>134</v>
      </c>
      <c r="H6" s="255" t="s">
        <v>133</v>
      </c>
      <c r="I6" s="256" t="s">
        <v>55</v>
      </c>
    </row>
    <row r="7" spans="2:9" ht="56.45" customHeight="1" x14ac:dyDescent="0.25">
      <c r="B7" s="310" t="s">
        <v>6</v>
      </c>
      <c r="C7" s="302" t="s">
        <v>140</v>
      </c>
      <c r="D7" s="305" t="s">
        <v>155</v>
      </c>
      <c r="E7" s="305" t="s">
        <v>154</v>
      </c>
      <c r="F7" s="225" t="s">
        <v>141</v>
      </c>
      <c r="G7" s="225" t="s">
        <v>142</v>
      </c>
      <c r="H7" s="257" t="s">
        <v>234</v>
      </c>
      <c r="I7" s="231" t="s">
        <v>255</v>
      </c>
    </row>
    <row r="8" spans="2:9" s="61" customFormat="1" ht="30" customHeight="1" x14ac:dyDescent="0.25">
      <c r="B8" s="311"/>
      <c r="C8" s="303"/>
      <c r="D8" s="306"/>
      <c r="E8" s="306"/>
      <c r="F8" s="226" t="s">
        <v>141</v>
      </c>
      <c r="G8" s="226" t="s">
        <v>160</v>
      </c>
      <c r="H8" s="258" t="s">
        <v>235</v>
      </c>
      <c r="I8" s="231" t="s">
        <v>256</v>
      </c>
    </row>
    <row r="9" spans="2:9" ht="51.6" customHeight="1" x14ac:dyDescent="0.25">
      <c r="B9" s="311"/>
      <c r="C9" s="303"/>
      <c r="D9" s="306"/>
      <c r="E9" s="306"/>
      <c r="F9" s="226" t="s">
        <v>141</v>
      </c>
      <c r="G9" s="226" t="s">
        <v>143</v>
      </c>
      <c r="H9" s="259" t="s">
        <v>236</v>
      </c>
      <c r="I9" s="231" t="s">
        <v>259</v>
      </c>
    </row>
    <row r="10" spans="2:9" ht="57.6" customHeight="1" x14ac:dyDescent="0.25">
      <c r="B10" s="311"/>
      <c r="C10" s="303"/>
      <c r="D10" s="306"/>
      <c r="E10" s="306"/>
      <c r="F10" s="226" t="s">
        <v>141</v>
      </c>
      <c r="G10" s="226" t="s">
        <v>144</v>
      </c>
      <c r="H10" s="260" t="s">
        <v>237</v>
      </c>
      <c r="I10" s="272" t="s">
        <v>258</v>
      </c>
    </row>
    <row r="11" spans="2:9" ht="42.6" customHeight="1" x14ac:dyDescent="0.25">
      <c r="B11" s="311"/>
      <c r="C11" s="303"/>
      <c r="D11" s="306"/>
      <c r="E11" s="306"/>
      <c r="F11" s="228" t="s">
        <v>141</v>
      </c>
      <c r="G11" s="226" t="s">
        <v>145</v>
      </c>
      <c r="H11" s="261" t="s">
        <v>238</v>
      </c>
      <c r="I11" s="231" t="s">
        <v>260</v>
      </c>
    </row>
    <row r="12" spans="2:9" ht="58.15" customHeight="1" x14ac:dyDescent="0.25">
      <c r="B12" s="311"/>
      <c r="C12" s="303"/>
      <c r="D12" s="306"/>
      <c r="E12" s="306"/>
      <c r="F12" s="226" t="s">
        <v>141</v>
      </c>
      <c r="G12" s="227" t="s">
        <v>148</v>
      </c>
      <c r="H12" s="262" t="s">
        <v>239</v>
      </c>
      <c r="I12" s="272" t="s">
        <v>257</v>
      </c>
    </row>
    <row r="13" spans="2:9" ht="45" customHeight="1" x14ac:dyDescent="0.25">
      <c r="B13" s="311"/>
      <c r="C13" s="303"/>
      <c r="D13" s="306"/>
      <c r="E13" s="306"/>
      <c r="F13" s="226" t="s">
        <v>146</v>
      </c>
      <c r="G13" s="229" t="s">
        <v>161</v>
      </c>
      <c r="H13" s="263" t="s">
        <v>240</v>
      </c>
      <c r="I13" s="231" t="s">
        <v>261</v>
      </c>
    </row>
    <row r="14" spans="2:9" ht="36" customHeight="1" x14ac:dyDescent="0.25">
      <c r="B14" s="311"/>
      <c r="C14" s="303"/>
      <c r="D14" s="306"/>
      <c r="E14" s="306"/>
      <c r="F14" s="226" t="s">
        <v>141</v>
      </c>
      <c r="G14" s="226" t="s">
        <v>151</v>
      </c>
      <c r="H14" s="264" t="s">
        <v>241</v>
      </c>
      <c r="I14" s="273" t="s">
        <v>259</v>
      </c>
    </row>
    <row r="15" spans="2:9" ht="16.149999999999999" customHeight="1" x14ac:dyDescent="0.25">
      <c r="B15" s="311"/>
      <c r="C15" s="303"/>
      <c r="D15" s="306"/>
      <c r="E15" s="306"/>
      <c r="F15" s="226" t="s">
        <v>146</v>
      </c>
      <c r="G15" s="226" t="s">
        <v>150</v>
      </c>
      <c r="H15" s="260"/>
      <c r="I15" s="270"/>
    </row>
    <row r="16" spans="2:9" ht="48" customHeight="1" x14ac:dyDescent="0.25">
      <c r="B16" s="311"/>
      <c r="C16" s="303"/>
      <c r="D16" s="306"/>
      <c r="E16" s="306"/>
      <c r="F16" s="226" t="s">
        <v>146</v>
      </c>
      <c r="G16" s="226" t="s">
        <v>152</v>
      </c>
      <c r="H16" s="260"/>
      <c r="I16" s="270"/>
    </row>
    <row r="17" spans="2:9" ht="28.9" customHeight="1" x14ac:dyDescent="0.25">
      <c r="B17" s="311"/>
      <c r="C17" s="303"/>
      <c r="D17" s="306"/>
      <c r="E17" s="306"/>
      <c r="F17" s="230" t="s">
        <v>146</v>
      </c>
      <c r="G17" s="230" t="s">
        <v>158</v>
      </c>
      <c r="H17" s="261"/>
      <c r="I17" s="270"/>
    </row>
    <row r="18" spans="2:9" ht="79.150000000000006" customHeight="1" x14ac:dyDescent="0.25">
      <c r="B18" s="312"/>
      <c r="C18" s="304"/>
      <c r="D18" s="307"/>
      <c r="E18" s="307"/>
      <c r="F18" s="230" t="s">
        <v>147</v>
      </c>
      <c r="G18" s="230" t="s">
        <v>153</v>
      </c>
      <c r="H18" s="265"/>
      <c r="I18" s="271"/>
    </row>
    <row r="19" spans="2:9" ht="54" customHeight="1" x14ac:dyDescent="0.25">
      <c r="B19" s="310" t="s">
        <v>136</v>
      </c>
      <c r="C19" s="315" t="s">
        <v>137</v>
      </c>
      <c r="D19" s="305" t="s">
        <v>156</v>
      </c>
      <c r="E19" s="316" t="s">
        <v>200</v>
      </c>
      <c r="F19" s="225" t="s">
        <v>141</v>
      </c>
      <c r="G19" s="225" t="s">
        <v>142</v>
      </c>
      <c r="H19" s="266" t="s">
        <v>242</v>
      </c>
      <c r="I19" s="318" t="s">
        <v>262</v>
      </c>
    </row>
    <row r="20" spans="2:9" ht="58.9" customHeight="1" x14ac:dyDescent="0.25">
      <c r="B20" s="313"/>
      <c r="C20" s="313"/>
      <c r="D20" s="313"/>
      <c r="E20" s="313"/>
      <c r="F20" s="226" t="s">
        <v>141</v>
      </c>
      <c r="G20" s="226" t="s">
        <v>143</v>
      </c>
      <c r="H20" s="229" t="s">
        <v>243</v>
      </c>
      <c r="I20" s="319"/>
    </row>
    <row r="21" spans="2:9" ht="45.6" customHeight="1" x14ac:dyDescent="0.25">
      <c r="B21" s="313"/>
      <c r="C21" s="313"/>
      <c r="D21" s="313"/>
      <c r="E21" s="313"/>
      <c r="F21" s="226" t="s">
        <v>141</v>
      </c>
      <c r="G21" s="226" t="s">
        <v>144</v>
      </c>
      <c r="H21" s="229" t="s">
        <v>244</v>
      </c>
      <c r="I21" s="319"/>
    </row>
    <row r="22" spans="2:9" ht="70.5" customHeight="1" x14ac:dyDescent="0.25">
      <c r="B22" s="313"/>
      <c r="C22" s="313"/>
      <c r="D22" s="313"/>
      <c r="E22" s="313"/>
      <c r="F22" s="226" t="s">
        <v>141</v>
      </c>
      <c r="G22" s="230" t="s">
        <v>145</v>
      </c>
      <c r="H22" s="229" t="s">
        <v>245</v>
      </c>
      <c r="I22" s="319"/>
    </row>
    <row r="23" spans="2:9" ht="39.75" customHeight="1" x14ac:dyDescent="0.25">
      <c r="B23" s="313"/>
      <c r="C23" s="313"/>
      <c r="D23" s="313"/>
      <c r="E23" s="313"/>
      <c r="F23" s="226" t="s">
        <v>141</v>
      </c>
      <c r="G23" s="226" t="s">
        <v>148</v>
      </c>
      <c r="H23" s="229" t="s">
        <v>246</v>
      </c>
      <c r="I23" s="319"/>
    </row>
    <row r="24" spans="2:9" x14ac:dyDescent="0.25">
      <c r="B24" s="313"/>
      <c r="C24" s="313"/>
      <c r="D24" s="313"/>
      <c r="E24" s="313"/>
      <c r="F24" s="226" t="s">
        <v>146</v>
      </c>
      <c r="G24" s="226" t="s">
        <v>149</v>
      </c>
      <c r="H24" s="229"/>
      <c r="I24" s="319"/>
    </row>
    <row r="25" spans="2:9" x14ac:dyDescent="0.25">
      <c r="B25" s="313"/>
      <c r="C25" s="313"/>
      <c r="D25" s="313"/>
      <c r="E25" s="313"/>
      <c r="F25" s="226" t="s">
        <v>146</v>
      </c>
      <c r="G25" s="226" t="s">
        <v>151</v>
      </c>
      <c r="H25" s="229"/>
      <c r="I25" s="319"/>
    </row>
    <row r="26" spans="2:9" ht="71.45" customHeight="1" x14ac:dyDescent="0.25">
      <c r="B26" s="313"/>
      <c r="C26" s="313"/>
      <c r="D26" s="313"/>
      <c r="E26" s="313"/>
      <c r="F26" s="226" t="s">
        <v>146</v>
      </c>
      <c r="G26" s="226" t="s">
        <v>150</v>
      </c>
      <c r="H26" s="229" t="s">
        <v>247</v>
      </c>
      <c r="I26" s="319"/>
    </row>
    <row r="27" spans="2:9" ht="34.15" customHeight="1" x14ac:dyDescent="0.25">
      <c r="B27" s="313"/>
      <c r="C27" s="313"/>
      <c r="D27" s="313"/>
      <c r="E27" s="313"/>
      <c r="F27" s="226" t="s">
        <v>146</v>
      </c>
      <c r="G27" s="226" t="s">
        <v>152</v>
      </c>
      <c r="H27" s="229"/>
      <c r="I27" s="319"/>
    </row>
    <row r="28" spans="2:9" x14ac:dyDescent="0.25">
      <c r="B28" s="313"/>
      <c r="C28" s="313"/>
      <c r="D28" s="313"/>
      <c r="E28" s="313"/>
      <c r="F28" s="226" t="s">
        <v>146</v>
      </c>
      <c r="G28" s="226" t="s">
        <v>158</v>
      </c>
      <c r="H28" s="229"/>
      <c r="I28" s="319"/>
    </row>
    <row r="29" spans="2:9" ht="66.599999999999994" customHeight="1" x14ac:dyDescent="0.25">
      <c r="B29" s="314"/>
      <c r="C29" s="314"/>
      <c r="D29" s="314"/>
      <c r="E29" s="314"/>
      <c r="F29" s="230" t="s">
        <v>147</v>
      </c>
      <c r="G29" s="230" t="s">
        <v>153</v>
      </c>
      <c r="H29" s="265" t="s">
        <v>165</v>
      </c>
      <c r="I29" s="231" t="s">
        <v>263</v>
      </c>
    </row>
    <row r="30" spans="2:9" ht="35.450000000000003" customHeight="1" x14ac:dyDescent="0.25">
      <c r="B30" s="310" t="s">
        <v>135</v>
      </c>
      <c r="C30" s="317" t="s">
        <v>138</v>
      </c>
      <c r="D30" s="305" t="s">
        <v>164</v>
      </c>
      <c r="E30" s="317" t="s">
        <v>166</v>
      </c>
      <c r="F30" s="225" t="s">
        <v>141</v>
      </c>
      <c r="G30" s="225" t="s">
        <v>142</v>
      </c>
      <c r="H30" s="267" t="s">
        <v>248</v>
      </c>
      <c r="I30" s="320" t="s">
        <v>264</v>
      </c>
    </row>
    <row r="31" spans="2:9" ht="34.15" customHeight="1" x14ac:dyDescent="0.25">
      <c r="B31" s="313"/>
      <c r="C31" s="313"/>
      <c r="D31" s="313"/>
      <c r="E31" s="313"/>
      <c r="F31" s="226" t="s">
        <v>141</v>
      </c>
      <c r="G31" s="226" t="s">
        <v>143</v>
      </c>
      <c r="H31" s="268" t="s">
        <v>250</v>
      </c>
      <c r="I31" s="319"/>
    </row>
    <row r="32" spans="2:9" ht="27.6" customHeight="1" x14ac:dyDescent="0.25">
      <c r="B32" s="313"/>
      <c r="C32" s="313"/>
      <c r="D32" s="313"/>
      <c r="E32" s="313"/>
      <c r="F32" s="226" t="s">
        <v>141</v>
      </c>
      <c r="G32" s="226" t="s">
        <v>144</v>
      </c>
      <c r="H32" s="268" t="s">
        <v>249</v>
      </c>
      <c r="I32" s="319"/>
    </row>
    <row r="33" spans="2:9" ht="30.6" customHeight="1" x14ac:dyDescent="0.25">
      <c r="B33" s="313"/>
      <c r="C33" s="313"/>
      <c r="D33" s="313"/>
      <c r="E33" s="313"/>
      <c r="F33" s="226" t="s">
        <v>141</v>
      </c>
      <c r="G33" s="226" t="s">
        <v>145</v>
      </c>
      <c r="H33" s="268"/>
      <c r="I33" s="319"/>
    </row>
    <row r="34" spans="2:9" ht="35.450000000000003" customHeight="1" x14ac:dyDescent="0.25">
      <c r="B34" s="313"/>
      <c r="C34" s="313"/>
      <c r="D34" s="313"/>
      <c r="E34" s="313"/>
      <c r="F34" s="226" t="s">
        <v>141</v>
      </c>
      <c r="G34" s="226" t="s">
        <v>148</v>
      </c>
      <c r="H34" s="268" t="s">
        <v>251</v>
      </c>
      <c r="I34" s="319"/>
    </row>
    <row r="35" spans="2:9" ht="22.9" customHeight="1" x14ac:dyDescent="0.25">
      <c r="B35" s="313"/>
      <c r="C35" s="313"/>
      <c r="D35" s="313"/>
      <c r="E35" s="313"/>
      <c r="F35" s="226" t="s">
        <v>146</v>
      </c>
      <c r="G35" s="226" t="s">
        <v>149</v>
      </c>
      <c r="H35" s="268"/>
      <c r="I35" s="319"/>
    </row>
    <row r="36" spans="2:9" ht="29.45" customHeight="1" x14ac:dyDescent="0.25">
      <c r="B36" s="313"/>
      <c r="C36" s="313"/>
      <c r="D36" s="313"/>
      <c r="E36" s="313"/>
      <c r="F36" s="226" t="s">
        <v>146</v>
      </c>
      <c r="G36" s="226" t="s">
        <v>151</v>
      </c>
      <c r="H36" s="268" t="s">
        <v>252</v>
      </c>
      <c r="I36" s="319"/>
    </row>
    <row r="37" spans="2:9" ht="26.45" customHeight="1" x14ac:dyDescent="0.25">
      <c r="B37" s="313"/>
      <c r="C37" s="313"/>
      <c r="D37" s="313"/>
      <c r="E37" s="313"/>
      <c r="F37" s="226" t="s">
        <v>146</v>
      </c>
      <c r="G37" s="226" t="s">
        <v>150</v>
      </c>
      <c r="H37" s="268"/>
      <c r="I37" s="319"/>
    </row>
    <row r="38" spans="2:9" ht="57" customHeight="1" x14ac:dyDescent="0.25">
      <c r="B38" s="313"/>
      <c r="C38" s="313"/>
      <c r="D38" s="313"/>
      <c r="E38" s="313"/>
      <c r="F38" s="226" t="s">
        <v>146</v>
      </c>
      <c r="G38" s="226" t="s">
        <v>152</v>
      </c>
      <c r="H38" s="268" t="s">
        <v>253</v>
      </c>
      <c r="I38" s="319"/>
    </row>
    <row r="39" spans="2:9" ht="22.15" customHeight="1" x14ac:dyDescent="0.25">
      <c r="B39" s="313"/>
      <c r="C39" s="313"/>
      <c r="D39" s="313"/>
      <c r="E39" s="313"/>
      <c r="F39" s="226" t="s">
        <v>146</v>
      </c>
      <c r="G39" s="226" t="s">
        <v>158</v>
      </c>
      <c r="H39" s="229"/>
      <c r="I39" s="319"/>
    </row>
    <row r="40" spans="2:9" ht="54" customHeight="1" x14ac:dyDescent="0.25">
      <c r="B40" s="314"/>
      <c r="C40" s="314"/>
      <c r="D40" s="314"/>
      <c r="E40" s="314"/>
      <c r="F40" s="230" t="s">
        <v>147</v>
      </c>
      <c r="G40" s="230" t="s">
        <v>153</v>
      </c>
      <c r="H40" s="269" t="s">
        <v>254</v>
      </c>
      <c r="I40" s="321"/>
    </row>
  </sheetData>
  <mergeCells count="16">
    <mergeCell ref="B30:B40"/>
    <mergeCell ref="C30:C40"/>
    <mergeCell ref="D30:D40"/>
    <mergeCell ref="E30:E40"/>
    <mergeCell ref="I19:I28"/>
    <mergeCell ref="B1:H1"/>
    <mergeCell ref="B5:H5"/>
    <mergeCell ref="B7:B18"/>
    <mergeCell ref="B19:B29"/>
    <mergeCell ref="C19:C29"/>
    <mergeCell ref="D19:D29"/>
    <mergeCell ref="E19:E29"/>
    <mergeCell ref="I30:I40"/>
    <mergeCell ref="C7:C18"/>
    <mergeCell ref="D7:D18"/>
    <mergeCell ref="E7:E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Paikallinen-Sosiaalinen</vt:lpstr>
      <vt:lpstr>Paikallinen-Ekologinen</vt:lpstr>
      <vt:lpstr>Globaali-Ekologinen</vt:lpstr>
      <vt:lpstr>Globaali-Sosiaalinen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Pokkinen</dc:creator>
  <cp:lastModifiedBy>Krista Pokkinen</cp:lastModifiedBy>
  <dcterms:created xsi:type="dcterms:W3CDTF">2021-03-09T09:36:46Z</dcterms:created>
  <dcterms:modified xsi:type="dcterms:W3CDTF">2021-10-28T10:57:39Z</dcterms:modified>
</cp:coreProperties>
</file>